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Света\Раскрытие информация газ по Приказу ФАС 38_19\4 Информация о наличии технической возможности доступа\Форма 6\2022 год\"/>
    </mc:Choice>
  </mc:AlternateContent>
  <bookViews>
    <workbookView xWindow="0" yWindow="0" windowWidth="28800" windowHeight="11730"/>
  </bookViews>
  <sheets>
    <sheet name="июль" sheetId="1" r:id="rId1"/>
  </sheets>
  <definedNames>
    <definedName name="_xlnm.Print_Area" localSheetId="0">июль!$A$1:$FE$59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D63" i="1" l="1"/>
  <c r="DB63" i="1"/>
  <c r="CC56" i="1"/>
  <c r="CC51" i="1"/>
  <c r="CC50" i="1"/>
  <c r="CC49" i="1"/>
  <c r="CC48" i="1"/>
  <c r="CC47" i="1"/>
  <c r="CC46" i="1"/>
  <c r="CC44" i="1"/>
  <c r="CC43" i="1"/>
  <c r="CC38" i="1"/>
  <c r="CC30" i="1"/>
  <c r="CC28" i="1"/>
  <c r="CC25" i="1"/>
  <c r="CC24" i="1"/>
  <c r="CC20" i="1"/>
  <c r="CC19" i="1"/>
  <c r="CC17" i="1"/>
  <c r="CC63" i="1" s="1"/>
</calcChain>
</file>

<file path=xl/sharedStrings.xml><?xml version="1.0" encoding="utf-8"?>
<sst xmlns="http://schemas.openxmlformats.org/spreadsheetml/2006/main" count="146" uniqueCount="93">
  <si>
    <t>Приложение № 4</t>
  </si>
  <si>
    <t>к приказу ФАС России
от 18.01.2019 № 38/19</t>
  </si>
  <si>
    <t>Форма 6</t>
  </si>
  <si>
    <t>Информация о наличии (отсутствии) технической возможности доступа к регулируемым услугам</t>
  </si>
  <si>
    <t xml:space="preserve">по транспортировке газа по газораспределительным сетям </t>
  </si>
  <si>
    <t>ЗАО "Радугаэнерго"</t>
  </si>
  <si>
    <t>(наименование субъекта естественной монополии)</t>
  </si>
  <si>
    <t>на</t>
  </si>
  <si>
    <t>июль</t>
  </si>
  <si>
    <t>22</t>
  </si>
  <si>
    <t xml:space="preserve"> года</t>
  </si>
  <si>
    <t>(месяц)</t>
  </si>
  <si>
    <t>Точка входа в газораспределительную сеть</t>
  </si>
  <si>
    <t>Точка выхода из газораспределительной сети</t>
  </si>
  <si>
    <t>Наименование потребителя</t>
  </si>
  <si>
    <t>Номер группы газопотребления/
транзит</t>
  </si>
  <si>
    <t>Объемы газа в соответствии 
с поступившими заявками, 
млн. куб. м</t>
  </si>
  <si>
    <t>Объемы газа в соответствии 
с удовлетворенными заявками, 
млн. куб. м</t>
  </si>
  <si>
    <t>Свободная мощность газораспределительной сети, 
млн. куб. м</t>
  </si>
  <si>
    <t>ГРС-2 с.Спасское</t>
  </si>
  <si>
    <t>котельная больницы</t>
  </si>
  <si>
    <t>Государственное бюджетное учреждение здравоохранения "Городская больница ЗАТО г. Радужный Владимирской области"</t>
  </si>
  <si>
    <t>5</t>
  </si>
  <si>
    <t>котельная</t>
  </si>
  <si>
    <t>Государственное казенное общеобразовательное учреждение Владимирской области кадетская школа-интернат "Кадетский корпус" имени Дмитрия Михайловича Пожарского в ЗАТО г. Радужный</t>
  </si>
  <si>
    <t>ЗАО "Электон"</t>
  </si>
  <si>
    <t>население ЗАО "Радугаэнерго" ГРС Владимир-3</t>
  </si>
  <si>
    <t>Население (Владимиррегионгаз)</t>
  </si>
  <si>
    <t>8</t>
  </si>
  <si>
    <t>блочно-модульная газовая котельная СП-4А</t>
  </si>
  <si>
    <t>ФКП ГЛП "Радуга"</t>
  </si>
  <si>
    <t>блочно-модульная котельная</t>
  </si>
  <si>
    <t>4</t>
  </si>
  <si>
    <t>котельная №2</t>
  </si>
  <si>
    <t>3</t>
  </si>
  <si>
    <t>гараж с хозяйственным блоком</t>
  </si>
  <si>
    <t>ООО "Бона-Сервис"</t>
  </si>
  <si>
    <t>6</t>
  </si>
  <si>
    <t>закусочная</t>
  </si>
  <si>
    <t>кафе-бар на 25 мест "Гостевой дом"</t>
  </si>
  <si>
    <t>торговый комплекс</t>
  </si>
  <si>
    <t>здание магазина</t>
  </si>
  <si>
    <t>ИП Жердева А.Ю.</t>
  </si>
  <si>
    <t>7</t>
  </si>
  <si>
    <t>здание мини-котельной МДОУ ЦРР д/с № 5</t>
  </si>
  <si>
    <t>МБДОУ ЦРР Детский сад №5</t>
  </si>
  <si>
    <t>помещение котельной ДОУ № 4</t>
  </si>
  <si>
    <t>МБОУ СОШ № 1</t>
  </si>
  <si>
    <t>нежилое здание</t>
  </si>
  <si>
    <t>Балакирева В.И.</t>
  </si>
  <si>
    <t>Всехвальнов А.Ю.</t>
  </si>
  <si>
    <t>здание кафе</t>
  </si>
  <si>
    <t>Глебова З.В.</t>
  </si>
  <si>
    <t>магазин</t>
  </si>
  <si>
    <t>ИП Голубева Е.А.</t>
  </si>
  <si>
    <t>ИП Дроздов В.М.</t>
  </si>
  <si>
    <t>Кирилова Н.Д.</t>
  </si>
  <si>
    <t>Каркаваниди А.А.</t>
  </si>
  <si>
    <t>автостоянка</t>
  </si>
  <si>
    <t>ИП Комаров В.Ю.</t>
  </si>
  <si>
    <t>торговый центр</t>
  </si>
  <si>
    <t>ИП Лашков С.Г.</t>
  </si>
  <si>
    <t>салон красоты</t>
  </si>
  <si>
    <t>ИП Маковей Т.Л.</t>
  </si>
  <si>
    <t>здание кафе-магазина</t>
  </si>
  <si>
    <t>Коваль Е.Б.</t>
  </si>
  <si>
    <t>ИП Бендарская О.А.</t>
  </si>
  <si>
    <t>здание фотолаборатории с магазином</t>
  </si>
  <si>
    <t>ИП Шулятьев А.Н.</t>
  </si>
  <si>
    <t>караул № 3 СП-12</t>
  </si>
  <si>
    <t>Облетов А.М.</t>
  </si>
  <si>
    <t>здание (казарма 1-х этажная)</t>
  </si>
  <si>
    <t>ООО "Владимирский стандарт"</t>
  </si>
  <si>
    <t xml:space="preserve">котельная </t>
  </si>
  <si>
    <t>котельная 2</t>
  </si>
  <si>
    <t>паровая котельная/водогрейная котельная</t>
  </si>
  <si>
    <t>квартиры</t>
  </si>
  <si>
    <t>ООО "Строительная фирма Спектр"</t>
  </si>
  <si>
    <t>Шаповал Л.А.</t>
  </si>
  <si>
    <t>Антонов Н.И.</t>
  </si>
  <si>
    <t>здание</t>
  </si>
  <si>
    <t>ИП Поспелова Г.Н.</t>
  </si>
  <si>
    <t>здание гаража</t>
  </si>
  <si>
    <t>ООО "ЭнергоСтрой"</t>
  </si>
  <si>
    <t>административное здание</t>
  </si>
  <si>
    <t>магазин "Рыба"</t>
  </si>
  <si>
    <t>ИП Хигер Михаил Анатольевич</t>
  </si>
  <si>
    <t>хозяйственная постройка</t>
  </si>
  <si>
    <t>Миронов Н.С.</t>
  </si>
  <si>
    <t>блочно-модульная котельная БКУ-500</t>
  </si>
  <si>
    <t>ООО "Формула заземления"</t>
  </si>
  <si>
    <t>сооружение 10-1 СП-12 КПП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</si>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</sst>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"/>
  </numFmts>
  <fonts count="8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/>
    </xf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7" fillId="0" borderId="0" xfId="0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right"/>
    </xf>
    <xf numFmtId="49" fontId="3" fillId="0" borderId="1" xfId="0" applyNumberFormat="1" applyFont="1" applyFill="1" applyBorder="1" applyAlignment="1">
      <alignment horizontal="left"/>
    </xf>
    <xf numFmtId="0" fontId="3" fillId="0" borderId="0" xfId="0" applyFont="1" applyFill="1"/>
    <xf numFmtId="0" fontId="7" fillId="0" borderId="0" xfId="0" applyFont="1" applyFill="1" applyAlignment="1">
      <alignment horizontal="left"/>
    </xf>
    <xf numFmtId="0" fontId="7" fillId="0" borderId="2" xfId="0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center"/>
    </xf>
    <xf numFmtId="0" fontId="7" fillId="0" borderId="2" xfId="0" applyFont="1" applyBorder="1" applyAlignment="1">
      <alignment horizontal="center" vertical="top"/>
    </xf>
    <xf numFmtId="0" fontId="7" fillId="0" borderId="0" xfId="0" applyFont="1" applyAlignment="1">
      <alignment horizontal="left"/>
    </xf>
    <xf numFmtId="0" fontId="5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NumberFormat="1" applyFont="1" applyFill="1" applyBorder="1" applyAlignment="1">
      <alignment horizontal="center" vertical="top"/>
    </xf>
    <xf numFmtId="0" fontId="5" fillId="0" borderId="0" xfId="0" applyFont="1" applyAlignment="1">
      <alignment horizontal="left" vertical="top"/>
    </xf>
    <xf numFmtId="0" fontId="5" fillId="0" borderId="3" xfId="0" applyNumberFormat="1" applyFont="1" applyFill="1" applyBorder="1" applyAlignment="1">
      <alignment horizontal="center" vertical="center"/>
    </xf>
    <xf numFmtId="0" fontId="5" fillId="0" borderId="3" xfId="0" applyNumberFormat="1" applyFont="1" applyFill="1" applyBorder="1" applyAlignment="1">
      <alignment horizontal="left" vertical="center" wrapText="1"/>
    </xf>
    <xf numFmtId="49" fontId="5" fillId="0" borderId="3" xfId="0" applyNumberFormat="1" applyFont="1" applyFill="1" applyBorder="1" applyAlignment="1">
      <alignment horizontal="center" vertical="center"/>
    </xf>
    <xf numFmtId="0" fontId="5" fillId="0" borderId="4" xfId="0" applyNumberFormat="1" applyFont="1" applyFill="1" applyBorder="1" applyAlignment="1">
      <alignment horizontal="center" vertical="center"/>
    </xf>
    <xf numFmtId="0" fontId="5" fillId="0" borderId="5" xfId="0" applyNumberFormat="1" applyFont="1" applyFill="1" applyBorder="1" applyAlignment="1">
      <alignment horizontal="center" vertical="center"/>
    </xf>
    <xf numFmtId="0" fontId="5" fillId="0" borderId="6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4" xfId="0" applyNumberFormat="1" applyFont="1" applyFill="1" applyBorder="1" applyAlignment="1">
      <alignment horizontal="left" vertical="center" wrapText="1"/>
    </xf>
    <xf numFmtId="0" fontId="5" fillId="0" borderId="5" xfId="0" applyNumberFormat="1" applyFont="1" applyFill="1" applyBorder="1" applyAlignment="1">
      <alignment horizontal="left" vertical="center" wrapText="1"/>
    </xf>
    <xf numFmtId="0" fontId="5" fillId="0" borderId="6" xfId="0" applyNumberFormat="1" applyFont="1" applyFill="1" applyBorder="1" applyAlignment="1">
      <alignment horizontal="left" vertical="center" wrapText="1"/>
    </xf>
    <xf numFmtId="0" fontId="5" fillId="0" borderId="7" xfId="0" applyNumberFormat="1" applyFont="1" applyFill="1" applyBorder="1" applyAlignment="1">
      <alignment horizontal="left" vertical="center" wrapText="1"/>
    </xf>
    <xf numFmtId="0" fontId="5" fillId="0" borderId="2" xfId="0" applyNumberFormat="1" applyFont="1" applyFill="1" applyBorder="1" applyAlignment="1">
      <alignment horizontal="left" vertical="center" wrapText="1"/>
    </xf>
    <xf numFmtId="0" fontId="5" fillId="0" borderId="8" xfId="0" applyNumberFormat="1" applyFont="1" applyFill="1" applyBorder="1" applyAlignment="1">
      <alignment horizontal="left" vertical="center" wrapText="1"/>
    </xf>
    <xf numFmtId="0" fontId="5" fillId="0" borderId="9" xfId="0" applyNumberFormat="1" applyFont="1" applyFill="1" applyBorder="1" applyAlignment="1">
      <alignment horizontal="left" vertical="center" wrapText="1"/>
    </xf>
    <xf numFmtId="0" fontId="5" fillId="0" borderId="0" xfId="0" applyNumberFormat="1" applyFont="1" applyFill="1" applyBorder="1" applyAlignment="1">
      <alignment horizontal="left" vertical="center" wrapText="1"/>
    </xf>
    <xf numFmtId="0" fontId="5" fillId="0" borderId="10" xfId="0" applyNumberFormat="1" applyFont="1" applyFill="1" applyBorder="1" applyAlignment="1">
      <alignment horizontal="left" vertical="center" wrapText="1"/>
    </xf>
    <xf numFmtId="0" fontId="5" fillId="0" borderId="11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0" fontId="5" fillId="0" borderId="12" xfId="0" applyNumberFormat="1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0" fontId="5" fillId="0" borderId="3" xfId="0" applyNumberFormat="1" applyFont="1" applyFill="1" applyBorder="1" applyAlignment="1">
      <alignment horizontal="left" vertical="center"/>
    </xf>
    <xf numFmtId="0" fontId="5" fillId="0" borderId="9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5" fillId="0" borderId="10" xfId="0" applyNumberFormat="1" applyFont="1" applyFill="1" applyBorder="1" applyAlignment="1">
      <alignment horizontal="center" vertical="center" wrapText="1"/>
    </xf>
    <xf numFmtId="0" fontId="5" fillId="0" borderId="1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2" xfId="0" applyNumberFormat="1" applyFont="1" applyFill="1" applyBorder="1" applyAlignment="1">
      <alignment horizontal="center" vertical="center" wrapText="1"/>
    </xf>
    <xf numFmtId="164" fontId="5" fillId="0" borderId="3" xfId="0" applyNumberFormat="1" applyFont="1" applyFill="1" applyBorder="1" applyAlignment="1">
      <alignment horizontal="center" vertical="center"/>
    </xf>
    <xf numFmtId="0" fontId="5" fillId="0" borderId="4" xfId="0" applyNumberFormat="1" applyFont="1" applyFill="1" applyBorder="1" applyAlignment="1">
      <alignment horizontal="left" vertical="center"/>
    </xf>
    <xf numFmtId="0" fontId="5" fillId="0" borderId="5" xfId="0" applyNumberFormat="1" applyFont="1" applyFill="1" applyBorder="1" applyAlignment="1">
      <alignment horizontal="left" vertical="center"/>
    </xf>
    <xf numFmtId="0" fontId="5" fillId="0" borderId="6" xfId="0" applyNumberFormat="1" applyFont="1" applyFill="1" applyBorder="1" applyAlignment="1">
      <alignment horizontal="left" vertical="center"/>
    </xf>
    <xf numFmtId="0" fontId="5" fillId="2" borderId="3" xfId="0" applyNumberFormat="1" applyFont="1" applyFill="1" applyBorder="1" applyAlignment="1">
      <alignment horizontal="center" vertical="center"/>
    </xf>
    <xf numFmtId="0" fontId="5" fillId="2" borderId="3" xfId="0" applyNumberFormat="1" applyFont="1" applyFill="1" applyBorder="1" applyAlignment="1">
      <alignment horizontal="left" vertical="center" wrapText="1"/>
    </xf>
    <xf numFmtId="49" fontId="5" fillId="2" borderId="3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E63"/>
  <sheetViews>
    <sheetView tabSelected="1" topLeftCell="A58" zoomScaleNormal="100" zoomScaleSheetLayoutView="100" workbookViewId="0">
      <selection activeCell="BW84" sqref="BW84"/>
    </sheetView>
  </sheetViews>
  <sheetFormatPr defaultColWidth="0.85546875" defaultRowHeight="15" x14ac:dyDescent="0.25"/>
  <cols>
    <col min="1" max="16384" width="0.85546875" style="1"/>
  </cols>
  <sheetData>
    <row r="1" spans="1:161" x14ac:dyDescent="0.25">
      <c r="EF1" s="2" t="s">
        <v>0</v>
      </c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</row>
    <row r="2" spans="1:161" ht="33" customHeight="1" x14ac:dyDescent="0.25">
      <c r="EF2" s="3" t="s">
        <v>1</v>
      </c>
      <c r="EG2" s="3"/>
      <c r="EH2" s="3"/>
      <c r="EI2" s="3"/>
      <c r="EJ2" s="3"/>
      <c r="EK2" s="3"/>
      <c r="EL2" s="3"/>
      <c r="EM2" s="3"/>
      <c r="EN2" s="3"/>
      <c r="EO2" s="3"/>
      <c r="EP2" s="3"/>
      <c r="EQ2" s="3"/>
      <c r="ER2" s="3"/>
      <c r="ES2" s="3"/>
      <c r="ET2" s="3"/>
      <c r="EU2" s="3"/>
      <c r="EV2" s="3"/>
      <c r="EW2" s="3"/>
      <c r="EX2" s="3"/>
      <c r="EY2" s="3"/>
      <c r="EZ2" s="3"/>
      <c r="FA2" s="3"/>
      <c r="FB2" s="3"/>
      <c r="FC2" s="3"/>
      <c r="FD2" s="3"/>
      <c r="FE2" s="3"/>
    </row>
    <row r="4" spans="1:161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FE4" s="5" t="s">
        <v>2</v>
      </c>
    </row>
    <row r="5" spans="1:161" s="7" customFormat="1" ht="12.75" x14ac:dyDescent="0.2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</row>
    <row r="6" spans="1:161" s="7" customFormat="1" ht="12.75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</row>
    <row r="7" spans="1:161" s="9" customFormat="1" ht="15.75" x14ac:dyDescent="0.25">
      <c r="A7" s="8" t="s">
        <v>3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  <c r="DB7" s="8"/>
      <c r="DC7" s="8"/>
      <c r="DD7" s="8"/>
      <c r="DE7" s="8"/>
      <c r="DF7" s="8"/>
      <c r="DG7" s="8"/>
      <c r="DH7" s="8"/>
      <c r="DI7" s="8"/>
      <c r="DJ7" s="8"/>
      <c r="DK7" s="8"/>
      <c r="DL7" s="8"/>
      <c r="DM7" s="8"/>
      <c r="DN7" s="8"/>
      <c r="DO7" s="8"/>
      <c r="DP7" s="8"/>
      <c r="DQ7" s="8"/>
      <c r="DR7" s="8"/>
      <c r="DS7" s="8"/>
      <c r="DT7" s="8"/>
      <c r="DU7" s="8"/>
      <c r="DV7" s="8"/>
      <c r="DW7" s="8"/>
      <c r="DX7" s="8"/>
      <c r="DY7" s="8"/>
      <c r="DZ7" s="8"/>
      <c r="EA7" s="8"/>
      <c r="EB7" s="8"/>
      <c r="EC7" s="8"/>
      <c r="ED7" s="8"/>
      <c r="EE7" s="8"/>
      <c r="EF7" s="8"/>
      <c r="EG7" s="8"/>
      <c r="EH7" s="8"/>
      <c r="EI7" s="8"/>
      <c r="EJ7" s="8"/>
      <c r="EK7" s="8"/>
      <c r="EL7" s="8"/>
      <c r="EM7" s="8"/>
      <c r="EN7" s="8"/>
      <c r="EO7" s="8"/>
      <c r="EP7" s="8"/>
      <c r="EQ7" s="8"/>
      <c r="ER7" s="8"/>
      <c r="ES7" s="8"/>
      <c r="ET7" s="8"/>
      <c r="EU7" s="8"/>
      <c r="EV7" s="8"/>
      <c r="EW7" s="8"/>
      <c r="EX7" s="8"/>
      <c r="EY7" s="8"/>
      <c r="EZ7" s="8"/>
      <c r="FA7" s="8"/>
      <c r="FB7" s="8"/>
      <c r="FC7" s="8"/>
      <c r="FD7" s="8"/>
      <c r="FE7" s="8"/>
    </row>
    <row r="8" spans="1:161" s="10" customFormat="1" ht="15.75" x14ac:dyDescent="0.25">
      <c r="CH8" s="11" t="s">
        <v>4</v>
      </c>
      <c r="CI8" s="12" t="s">
        <v>5</v>
      </c>
      <c r="CJ8" s="12"/>
      <c r="CK8" s="12"/>
      <c r="CL8" s="12"/>
      <c r="CM8" s="12"/>
      <c r="CN8" s="12"/>
      <c r="CO8" s="12"/>
      <c r="CP8" s="12"/>
      <c r="CQ8" s="12"/>
      <c r="CR8" s="12"/>
      <c r="CS8" s="12"/>
      <c r="CT8" s="12"/>
      <c r="CU8" s="12"/>
      <c r="CV8" s="12"/>
      <c r="CW8" s="12"/>
      <c r="CX8" s="12"/>
      <c r="CY8" s="12"/>
      <c r="CZ8" s="12"/>
      <c r="DA8" s="12"/>
      <c r="DB8" s="12"/>
      <c r="DC8" s="12"/>
      <c r="DD8" s="12"/>
      <c r="DE8" s="12"/>
      <c r="DF8" s="12"/>
      <c r="DG8" s="12"/>
      <c r="DH8" s="12"/>
      <c r="DI8" s="12"/>
      <c r="DJ8" s="12"/>
      <c r="DK8" s="12"/>
      <c r="DL8" s="12"/>
      <c r="DM8" s="12"/>
      <c r="DN8" s="12"/>
      <c r="DO8" s="12"/>
      <c r="DP8" s="12"/>
      <c r="DQ8" s="12"/>
      <c r="DR8" s="12"/>
      <c r="DS8" s="12"/>
      <c r="DT8" s="12"/>
      <c r="DU8" s="12"/>
      <c r="DV8" s="12"/>
      <c r="DW8" s="12"/>
      <c r="DX8" s="12"/>
      <c r="DY8" s="12"/>
      <c r="DZ8" s="12"/>
      <c r="EA8" s="12"/>
      <c r="EB8" s="12"/>
      <c r="EC8" s="12"/>
      <c r="ED8" s="12"/>
      <c r="EE8" s="12"/>
      <c r="EF8" s="12"/>
      <c r="EG8" s="12"/>
      <c r="EH8" s="12"/>
      <c r="EI8" s="12"/>
      <c r="EJ8" s="12"/>
      <c r="EK8" s="12"/>
      <c r="EL8" s="12"/>
      <c r="EM8" s="12"/>
      <c r="EN8" s="12"/>
      <c r="EO8" s="12"/>
    </row>
    <row r="9" spans="1:161" s="13" customFormat="1" ht="11.25" customHeight="1" x14ac:dyDescent="0.2"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4"/>
      <c r="BL9" s="14"/>
      <c r="CI9" s="15" t="s">
        <v>6</v>
      </c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</row>
    <row r="10" spans="1:161" s="10" customFormat="1" ht="15" customHeight="1" x14ac:dyDescent="0.25">
      <c r="BQ10" s="11" t="s">
        <v>7</v>
      </c>
      <c r="BR10" s="16" t="s">
        <v>8</v>
      </c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7">
        <v>20</v>
      </c>
      <c r="CK10" s="17"/>
      <c r="CL10" s="17"/>
      <c r="CM10" s="17"/>
      <c r="CN10" s="18" t="s">
        <v>9</v>
      </c>
      <c r="CO10" s="18"/>
      <c r="CP10" s="18"/>
      <c r="CQ10" s="18"/>
      <c r="CR10" s="19" t="s">
        <v>10</v>
      </c>
      <c r="CV10" s="19"/>
      <c r="CW10" s="19"/>
      <c r="CX10" s="19"/>
    </row>
    <row r="11" spans="1:161" s="20" customFormat="1" ht="11.25" x14ac:dyDescent="0.2">
      <c r="BR11" s="21" t="s">
        <v>11</v>
      </c>
      <c r="BS11" s="21"/>
      <c r="BT11" s="21"/>
      <c r="BU11" s="21"/>
      <c r="BV11" s="21"/>
      <c r="BW11" s="21"/>
      <c r="BX11" s="21"/>
      <c r="BY11" s="21"/>
      <c r="BZ11" s="21"/>
      <c r="CA11" s="21"/>
      <c r="CB11" s="21"/>
      <c r="CC11" s="21"/>
      <c r="CD11" s="21"/>
      <c r="CE11" s="21"/>
      <c r="CF11" s="21"/>
      <c r="CG11" s="21"/>
      <c r="CH11" s="21"/>
      <c r="CI11" s="21"/>
    </row>
    <row r="12" spans="1:161" x14ac:dyDescent="0.25">
      <c r="A12" s="22"/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</row>
    <row r="13" spans="1:161" s="24" customFormat="1" ht="11.25" x14ac:dyDescent="0.2">
      <c r="A13" s="23"/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</row>
    <row r="14" spans="1:161" s="24" customFormat="1" ht="11.25" x14ac:dyDescent="0.2"/>
    <row r="15" spans="1:161" s="26" customFormat="1" ht="37.5" customHeight="1" x14ac:dyDescent="0.2">
      <c r="A15" s="25" t="s">
        <v>12</v>
      </c>
      <c r="B15" s="25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 t="s">
        <v>13</v>
      </c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 t="s">
        <v>14</v>
      </c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K15" s="25" t="s">
        <v>15</v>
      </c>
      <c r="BL15" s="25"/>
      <c r="BM15" s="25"/>
      <c r="BN15" s="25"/>
      <c r="BO15" s="25"/>
      <c r="BP15" s="25"/>
      <c r="BQ15" s="25"/>
      <c r="BR15" s="25"/>
      <c r="BS15" s="25"/>
      <c r="BT15" s="25"/>
      <c r="BU15" s="25"/>
      <c r="BV15" s="25"/>
      <c r="BW15" s="25"/>
      <c r="BX15" s="25"/>
      <c r="BY15" s="25"/>
      <c r="BZ15" s="25"/>
      <c r="CA15" s="25"/>
      <c r="CB15" s="25"/>
      <c r="CC15" s="25" t="s">
        <v>16</v>
      </c>
      <c r="CD15" s="25"/>
      <c r="CE15" s="25"/>
      <c r="CF15" s="25"/>
      <c r="CG15" s="25"/>
      <c r="CH15" s="25"/>
      <c r="CI15" s="25"/>
      <c r="CJ15" s="25"/>
      <c r="CK15" s="25"/>
      <c r="CL15" s="25"/>
      <c r="CM15" s="25"/>
      <c r="CN15" s="25"/>
      <c r="CO15" s="25"/>
      <c r="CP15" s="25"/>
      <c r="CQ15" s="25"/>
      <c r="CR15" s="25"/>
      <c r="CS15" s="25"/>
      <c r="CT15" s="25"/>
      <c r="CU15" s="25"/>
      <c r="CV15" s="25"/>
      <c r="CW15" s="25"/>
      <c r="CX15" s="25"/>
      <c r="CY15" s="25"/>
      <c r="CZ15" s="25"/>
      <c r="DA15" s="25"/>
      <c r="DB15" s="25" t="s">
        <v>17</v>
      </c>
      <c r="DC15" s="25"/>
      <c r="DD15" s="25"/>
      <c r="DE15" s="25"/>
      <c r="DF15" s="25"/>
      <c r="DG15" s="25"/>
      <c r="DH15" s="25"/>
      <c r="DI15" s="25"/>
      <c r="DJ15" s="25"/>
      <c r="DK15" s="25"/>
      <c r="DL15" s="25"/>
      <c r="DM15" s="25"/>
      <c r="DN15" s="25"/>
      <c r="DO15" s="25"/>
      <c r="DP15" s="25"/>
      <c r="DQ15" s="25"/>
      <c r="DR15" s="25"/>
      <c r="DS15" s="25"/>
      <c r="DT15" s="25"/>
      <c r="DU15" s="25"/>
      <c r="DV15" s="25"/>
      <c r="DW15" s="25"/>
      <c r="DX15" s="25"/>
      <c r="DY15" s="25"/>
      <c r="DZ15" s="25"/>
      <c r="EA15" s="25"/>
      <c r="EB15" s="25"/>
      <c r="EC15" s="25"/>
      <c r="ED15" s="25" t="s">
        <v>18</v>
      </c>
      <c r="EE15" s="25"/>
      <c r="EF15" s="25"/>
      <c r="EG15" s="25"/>
      <c r="EH15" s="25"/>
      <c r="EI15" s="25"/>
      <c r="EJ15" s="25"/>
      <c r="EK15" s="25"/>
      <c r="EL15" s="25"/>
      <c r="EM15" s="25"/>
      <c r="EN15" s="25"/>
      <c r="EO15" s="25"/>
      <c r="EP15" s="25"/>
      <c r="EQ15" s="25"/>
      <c r="ER15" s="25"/>
      <c r="ES15" s="25"/>
      <c r="ET15" s="25"/>
      <c r="EU15" s="25"/>
      <c r="EV15" s="25"/>
      <c r="EW15" s="25"/>
      <c r="EX15" s="25"/>
      <c r="EY15" s="25"/>
      <c r="EZ15" s="25"/>
      <c r="FA15" s="25"/>
      <c r="FB15" s="25"/>
      <c r="FC15" s="25"/>
      <c r="FD15" s="25"/>
      <c r="FE15" s="25"/>
    </row>
    <row r="16" spans="1:161" s="28" customFormat="1" ht="12" x14ac:dyDescent="0.2">
      <c r="A16" s="27">
        <v>1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>
        <v>2</v>
      </c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27"/>
      <c r="AL16" s="27"/>
      <c r="AM16" s="27"/>
      <c r="AN16" s="27"/>
      <c r="AO16" s="27"/>
      <c r="AP16" s="27"/>
      <c r="AQ16" s="27">
        <v>3</v>
      </c>
      <c r="AR16" s="27"/>
      <c r="AS16" s="27"/>
      <c r="AT16" s="27"/>
      <c r="AU16" s="27"/>
      <c r="AV16" s="27"/>
      <c r="AW16" s="27"/>
      <c r="AX16" s="27"/>
      <c r="AY16" s="27"/>
      <c r="AZ16" s="27"/>
      <c r="BA16" s="27"/>
      <c r="BB16" s="27"/>
      <c r="BC16" s="27"/>
      <c r="BD16" s="27"/>
      <c r="BE16" s="27"/>
      <c r="BF16" s="27"/>
      <c r="BG16" s="27"/>
      <c r="BH16" s="27"/>
      <c r="BI16" s="27"/>
      <c r="BJ16" s="27"/>
      <c r="BK16" s="27">
        <v>4</v>
      </c>
      <c r="BL16" s="27"/>
      <c r="BM16" s="27"/>
      <c r="BN16" s="27"/>
      <c r="BO16" s="27"/>
      <c r="BP16" s="27"/>
      <c r="BQ16" s="27"/>
      <c r="BR16" s="27"/>
      <c r="BS16" s="27"/>
      <c r="BT16" s="27"/>
      <c r="BU16" s="27"/>
      <c r="BV16" s="27"/>
      <c r="BW16" s="27"/>
      <c r="BX16" s="27"/>
      <c r="BY16" s="27"/>
      <c r="BZ16" s="27"/>
      <c r="CA16" s="27"/>
      <c r="CB16" s="27"/>
      <c r="CC16" s="27">
        <v>5</v>
      </c>
      <c r="CD16" s="27"/>
      <c r="CE16" s="27"/>
      <c r="CF16" s="27"/>
      <c r="CG16" s="27"/>
      <c r="CH16" s="27"/>
      <c r="CI16" s="27"/>
      <c r="CJ16" s="27"/>
      <c r="CK16" s="27"/>
      <c r="CL16" s="27"/>
      <c r="CM16" s="27"/>
      <c r="CN16" s="27"/>
      <c r="CO16" s="27"/>
      <c r="CP16" s="27"/>
      <c r="CQ16" s="27"/>
      <c r="CR16" s="27"/>
      <c r="CS16" s="27"/>
      <c r="CT16" s="27"/>
      <c r="CU16" s="27"/>
      <c r="CV16" s="27"/>
      <c r="CW16" s="27"/>
      <c r="CX16" s="27"/>
      <c r="CY16" s="27"/>
      <c r="CZ16" s="27"/>
      <c r="DA16" s="27"/>
      <c r="DB16" s="27">
        <v>6</v>
      </c>
      <c r="DC16" s="27"/>
      <c r="DD16" s="27"/>
      <c r="DE16" s="27"/>
      <c r="DF16" s="27"/>
      <c r="DG16" s="27"/>
      <c r="DH16" s="27"/>
      <c r="DI16" s="27"/>
      <c r="DJ16" s="27"/>
      <c r="DK16" s="27"/>
      <c r="DL16" s="27"/>
      <c r="DM16" s="27"/>
      <c r="DN16" s="27"/>
      <c r="DO16" s="27"/>
      <c r="DP16" s="27"/>
      <c r="DQ16" s="27"/>
      <c r="DR16" s="27"/>
      <c r="DS16" s="27"/>
      <c r="DT16" s="27"/>
      <c r="DU16" s="27"/>
      <c r="DV16" s="27"/>
      <c r="DW16" s="27"/>
      <c r="DX16" s="27"/>
      <c r="DY16" s="27"/>
      <c r="DZ16" s="27"/>
      <c r="EA16" s="27"/>
      <c r="EB16" s="27"/>
      <c r="EC16" s="27"/>
      <c r="ED16" s="27">
        <v>7</v>
      </c>
      <c r="EE16" s="27"/>
      <c r="EF16" s="27"/>
      <c r="EG16" s="27"/>
      <c r="EH16" s="27"/>
      <c r="EI16" s="27"/>
      <c r="EJ16" s="27"/>
      <c r="EK16" s="27"/>
      <c r="EL16" s="27"/>
      <c r="EM16" s="27"/>
      <c r="EN16" s="27"/>
      <c r="EO16" s="27"/>
      <c r="EP16" s="27"/>
      <c r="EQ16" s="27"/>
      <c r="ER16" s="27"/>
      <c r="ES16" s="27"/>
      <c r="ET16" s="27"/>
      <c r="EU16" s="27"/>
      <c r="EV16" s="27"/>
      <c r="EW16" s="27"/>
      <c r="EX16" s="27"/>
      <c r="EY16" s="27"/>
      <c r="EZ16" s="27"/>
      <c r="FA16" s="27"/>
      <c r="FB16" s="27"/>
      <c r="FC16" s="27"/>
      <c r="FD16" s="27"/>
      <c r="FE16" s="27"/>
    </row>
    <row r="17" spans="1:161" s="35" customFormat="1" ht="103.5" customHeight="1" x14ac:dyDescent="0.2">
      <c r="A17" s="29" t="s">
        <v>19</v>
      </c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30" t="s">
        <v>20</v>
      </c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 t="s">
        <v>21</v>
      </c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/>
      <c r="BD17" s="30"/>
      <c r="BE17" s="30"/>
      <c r="BF17" s="30"/>
      <c r="BG17" s="30"/>
      <c r="BH17" s="30"/>
      <c r="BI17" s="30"/>
      <c r="BJ17" s="30"/>
      <c r="BK17" s="31" t="s">
        <v>22</v>
      </c>
      <c r="BL17" s="31"/>
      <c r="BM17" s="31"/>
      <c r="BN17" s="31"/>
      <c r="BO17" s="31"/>
      <c r="BP17" s="31"/>
      <c r="BQ17" s="31"/>
      <c r="BR17" s="31"/>
      <c r="BS17" s="31"/>
      <c r="BT17" s="31"/>
      <c r="BU17" s="31"/>
      <c r="BV17" s="31"/>
      <c r="BW17" s="31"/>
      <c r="BX17" s="31"/>
      <c r="BY17" s="31"/>
      <c r="BZ17" s="31"/>
      <c r="CA17" s="31"/>
      <c r="CB17" s="31"/>
      <c r="CC17" s="29">
        <f>2.404/1000</f>
        <v>2.4039999999999999E-3</v>
      </c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32"/>
      <c r="DC17" s="33"/>
      <c r="DD17" s="33"/>
      <c r="DE17" s="33"/>
      <c r="DF17" s="33"/>
      <c r="DG17" s="33"/>
      <c r="DH17" s="33"/>
      <c r="DI17" s="33"/>
      <c r="DJ17" s="33"/>
      <c r="DK17" s="33"/>
      <c r="DL17" s="33"/>
      <c r="DM17" s="33"/>
      <c r="DN17" s="33"/>
      <c r="DO17" s="33"/>
      <c r="DP17" s="33"/>
      <c r="DQ17" s="33"/>
      <c r="DR17" s="33"/>
      <c r="DS17" s="33"/>
      <c r="DT17" s="33"/>
      <c r="DU17" s="33"/>
      <c r="DV17" s="33"/>
      <c r="DW17" s="33"/>
      <c r="DX17" s="33"/>
      <c r="DY17" s="33"/>
      <c r="DZ17" s="33"/>
      <c r="EA17" s="33"/>
      <c r="EB17" s="33"/>
      <c r="EC17" s="34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</row>
    <row r="18" spans="1:161" s="35" customFormat="1" ht="141" customHeight="1" x14ac:dyDescent="0.2">
      <c r="A18" s="29"/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30" t="s">
        <v>23</v>
      </c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 t="s">
        <v>24</v>
      </c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1" t="s">
        <v>22</v>
      </c>
      <c r="BL18" s="31"/>
      <c r="BM18" s="31"/>
      <c r="BN18" s="31"/>
      <c r="BO18" s="31"/>
      <c r="BP18" s="31"/>
      <c r="BQ18" s="31"/>
      <c r="BR18" s="31"/>
      <c r="BS18" s="31"/>
      <c r="BT18" s="31"/>
      <c r="BU18" s="31"/>
      <c r="BV18" s="31"/>
      <c r="BW18" s="31"/>
      <c r="BX18" s="31"/>
      <c r="BY18" s="31"/>
      <c r="BZ18" s="31"/>
      <c r="CA18" s="31"/>
      <c r="CB18" s="31"/>
      <c r="CC18" s="32">
        <v>0</v>
      </c>
      <c r="CD18" s="33"/>
      <c r="CE18" s="33"/>
      <c r="CF18" s="33"/>
      <c r="CG18" s="33"/>
      <c r="CH18" s="33"/>
      <c r="CI18" s="33"/>
      <c r="CJ18" s="33"/>
      <c r="CK18" s="33"/>
      <c r="CL18" s="33"/>
      <c r="CM18" s="33"/>
      <c r="CN18" s="33"/>
      <c r="CO18" s="33"/>
      <c r="CP18" s="33"/>
      <c r="CQ18" s="33"/>
      <c r="CR18" s="33"/>
      <c r="CS18" s="33"/>
      <c r="CT18" s="33"/>
      <c r="CU18" s="33"/>
      <c r="CV18" s="33"/>
      <c r="CW18" s="33"/>
      <c r="CX18" s="33"/>
      <c r="CY18" s="33"/>
      <c r="CZ18" s="33"/>
      <c r="DA18" s="34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</row>
    <row r="19" spans="1:161" s="35" customFormat="1" ht="16.5" customHeight="1" x14ac:dyDescent="0.2">
      <c r="A19" s="29"/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30" t="s">
        <v>25</v>
      </c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 t="s">
        <v>25</v>
      </c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/>
      <c r="BD19" s="30"/>
      <c r="BE19" s="30"/>
      <c r="BF19" s="30"/>
      <c r="BG19" s="30"/>
      <c r="BH19" s="30"/>
      <c r="BI19" s="30"/>
      <c r="BJ19" s="30"/>
      <c r="BK19" s="31" t="s">
        <v>22</v>
      </c>
      <c r="BL19" s="31"/>
      <c r="BM19" s="31"/>
      <c r="BN19" s="31"/>
      <c r="BO19" s="31"/>
      <c r="BP19" s="31"/>
      <c r="BQ19" s="31"/>
      <c r="BR19" s="31"/>
      <c r="BS19" s="31"/>
      <c r="BT19" s="31"/>
      <c r="BU19" s="31"/>
      <c r="BV19" s="31"/>
      <c r="BW19" s="31"/>
      <c r="BX19" s="31"/>
      <c r="BY19" s="31"/>
      <c r="BZ19" s="31"/>
      <c r="CA19" s="31"/>
      <c r="CB19" s="31"/>
      <c r="CC19" s="29">
        <f>4/1000</f>
        <v>4.0000000000000001E-3</v>
      </c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</row>
    <row r="20" spans="1:161" s="35" customFormat="1" ht="52.5" customHeight="1" x14ac:dyDescent="0.2">
      <c r="A20" s="29"/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30" t="s">
        <v>26</v>
      </c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 t="s">
        <v>27</v>
      </c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/>
      <c r="BD20" s="30"/>
      <c r="BE20" s="30"/>
      <c r="BF20" s="30"/>
      <c r="BG20" s="30"/>
      <c r="BH20" s="30"/>
      <c r="BI20" s="30"/>
      <c r="BJ20" s="30"/>
      <c r="BK20" s="31" t="s">
        <v>28</v>
      </c>
      <c r="BL20" s="31"/>
      <c r="BM20" s="31"/>
      <c r="BN20" s="31"/>
      <c r="BO20" s="31"/>
      <c r="BP20" s="31"/>
      <c r="BQ20" s="31"/>
      <c r="BR20" s="31"/>
      <c r="BS20" s="31"/>
      <c r="BT20" s="31"/>
      <c r="BU20" s="31"/>
      <c r="BV20" s="31"/>
      <c r="BW20" s="31"/>
      <c r="BX20" s="31"/>
      <c r="BY20" s="31"/>
      <c r="BZ20" s="31"/>
      <c r="CA20" s="31"/>
      <c r="CB20" s="31"/>
      <c r="CC20" s="29">
        <f>120/1000</f>
        <v>0.12</v>
      </c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</row>
    <row r="21" spans="1:161" s="35" customFormat="1" ht="40.5" customHeight="1" x14ac:dyDescent="0.2">
      <c r="A21" s="29"/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36" t="s">
        <v>29</v>
      </c>
      <c r="W21" s="37"/>
      <c r="X21" s="37"/>
      <c r="Y21" s="37"/>
      <c r="Z21" s="37"/>
      <c r="AA21" s="37"/>
      <c r="AB21" s="37"/>
      <c r="AC21" s="37"/>
      <c r="AD21" s="37"/>
      <c r="AE21" s="37"/>
      <c r="AF21" s="37"/>
      <c r="AG21" s="37"/>
      <c r="AH21" s="37"/>
      <c r="AI21" s="37"/>
      <c r="AJ21" s="37"/>
      <c r="AK21" s="37"/>
      <c r="AL21" s="37"/>
      <c r="AM21" s="37"/>
      <c r="AN21" s="37"/>
      <c r="AO21" s="37"/>
      <c r="AP21" s="38"/>
      <c r="AQ21" s="39" t="s">
        <v>30</v>
      </c>
      <c r="AR21" s="40"/>
      <c r="AS21" s="40"/>
      <c r="AT21" s="40"/>
      <c r="AU21" s="40"/>
      <c r="AV21" s="40"/>
      <c r="AW21" s="40"/>
      <c r="AX21" s="40"/>
      <c r="AY21" s="40"/>
      <c r="AZ21" s="40"/>
      <c r="BA21" s="40"/>
      <c r="BB21" s="40"/>
      <c r="BC21" s="40"/>
      <c r="BD21" s="40"/>
      <c r="BE21" s="40"/>
      <c r="BF21" s="40"/>
      <c r="BG21" s="40"/>
      <c r="BH21" s="40"/>
      <c r="BI21" s="40"/>
      <c r="BJ21" s="41"/>
      <c r="BK21" s="31" t="s">
        <v>22</v>
      </c>
      <c r="BL21" s="31"/>
      <c r="BM21" s="31"/>
      <c r="BN21" s="31"/>
      <c r="BO21" s="31"/>
      <c r="BP21" s="31"/>
      <c r="BQ21" s="31"/>
      <c r="BR21" s="31"/>
      <c r="BS21" s="31"/>
      <c r="BT21" s="31"/>
      <c r="BU21" s="31"/>
      <c r="BV21" s="31"/>
      <c r="BW21" s="31"/>
      <c r="BX21" s="31"/>
      <c r="BY21" s="31"/>
      <c r="BZ21" s="31"/>
      <c r="CA21" s="31"/>
      <c r="CB21" s="31"/>
      <c r="CC21" s="29">
        <v>0</v>
      </c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</row>
    <row r="22" spans="1:161" s="35" customFormat="1" ht="30" customHeight="1" x14ac:dyDescent="0.2">
      <c r="A22" s="29"/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36" t="s">
        <v>31</v>
      </c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7"/>
      <c r="AJ22" s="37"/>
      <c r="AK22" s="37"/>
      <c r="AL22" s="37"/>
      <c r="AM22" s="37"/>
      <c r="AN22" s="37"/>
      <c r="AO22" s="37"/>
      <c r="AP22" s="38"/>
      <c r="AQ22" s="42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4"/>
      <c r="BK22" s="31" t="s">
        <v>32</v>
      </c>
      <c r="BL22" s="31"/>
      <c r="BM22" s="31"/>
      <c r="BN22" s="31"/>
      <c r="BO22" s="31"/>
      <c r="BP22" s="31"/>
      <c r="BQ22" s="31"/>
      <c r="BR22" s="31"/>
      <c r="BS22" s="31"/>
      <c r="BT22" s="31"/>
      <c r="BU22" s="31"/>
      <c r="BV22" s="31"/>
      <c r="BW22" s="31"/>
      <c r="BX22" s="31"/>
      <c r="BY22" s="31"/>
      <c r="BZ22" s="31"/>
      <c r="CA22" s="31"/>
      <c r="CB22" s="31"/>
      <c r="CC22" s="29">
        <v>0</v>
      </c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</row>
    <row r="23" spans="1:161" s="35" customFormat="1" ht="16.5" customHeight="1" x14ac:dyDescent="0.2">
      <c r="A23" s="29"/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36" t="s">
        <v>33</v>
      </c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37"/>
      <c r="AP23" s="38"/>
      <c r="AQ23" s="45"/>
      <c r="AR23" s="46"/>
      <c r="AS23" s="46"/>
      <c r="AT23" s="46"/>
      <c r="AU23" s="46"/>
      <c r="AV23" s="46"/>
      <c r="AW23" s="46"/>
      <c r="AX23" s="46"/>
      <c r="AY23" s="46"/>
      <c r="AZ23" s="46"/>
      <c r="BA23" s="46"/>
      <c r="BB23" s="46"/>
      <c r="BC23" s="46"/>
      <c r="BD23" s="46"/>
      <c r="BE23" s="46"/>
      <c r="BF23" s="46"/>
      <c r="BG23" s="46"/>
      <c r="BH23" s="46"/>
      <c r="BI23" s="46"/>
      <c r="BJ23" s="47"/>
      <c r="BK23" s="31" t="s">
        <v>22</v>
      </c>
      <c r="BL23" s="31"/>
      <c r="BM23" s="31"/>
      <c r="BN23" s="31"/>
      <c r="BO23" s="31"/>
      <c r="BP23" s="31"/>
      <c r="BQ23" s="31"/>
      <c r="BR23" s="31"/>
      <c r="BS23" s="31"/>
      <c r="BT23" s="31"/>
      <c r="BU23" s="31"/>
      <c r="BV23" s="31"/>
      <c r="BW23" s="31"/>
      <c r="BX23" s="31"/>
      <c r="BY23" s="31"/>
      <c r="BZ23" s="31"/>
      <c r="CA23" s="31"/>
      <c r="CB23" s="31"/>
      <c r="CC23" s="29">
        <v>0</v>
      </c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</row>
    <row r="24" spans="1:161" s="48" customFormat="1" ht="16.5" customHeight="1" x14ac:dyDescent="0.2">
      <c r="A24" s="29"/>
      <c r="B24" s="29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30" t="s">
        <v>5</v>
      </c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 t="s">
        <v>5</v>
      </c>
      <c r="AR24" s="30"/>
      <c r="AS24" s="30"/>
      <c r="AT24" s="30"/>
      <c r="AU24" s="30"/>
      <c r="AV24" s="30"/>
      <c r="AW24" s="30"/>
      <c r="AX24" s="30"/>
      <c r="AY24" s="30"/>
      <c r="AZ24" s="30"/>
      <c r="BA24" s="30"/>
      <c r="BB24" s="30"/>
      <c r="BC24" s="30"/>
      <c r="BD24" s="30"/>
      <c r="BE24" s="30"/>
      <c r="BF24" s="30"/>
      <c r="BG24" s="30"/>
      <c r="BH24" s="30"/>
      <c r="BI24" s="30"/>
      <c r="BJ24" s="30"/>
      <c r="BK24" s="31" t="s">
        <v>34</v>
      </c>
      <c r="BL24" s="31"/>
      <c r="BM24" s="31"/>
      <c r="BN24" s="31"/>
      <c r="BO24" s="31"/>
      <c r="BP24" s="31"/>
      <c r="BQ24" s="31"/>
      <c r="BR24" s="31"/>
      <c r="BS24" s="31"/>
      <c r="BT24" s="31"/>
      <c r="BU24" s="31"/>
      <c r="BV24" s="31"/>
      <c r="BW24" s="31"/>
      <c r="BX24" s="31"/>
      <c r="BY24" s="31"/>
      <c r="BZ24" s="31"/>
      <c r="CA24" s="31"/>
      <c r="CB24" s="31"/>
      <c r="CC24" s="29">
        <f>0.972904</f>
        <v>0.97290399999999999</v>
      </c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</row>
    <row r="25" spans="1:161" s="35" customFormat="1" ht="27" customHeight="1" x14ac:dyDescent="0.2">
      <c r="A25" s="29"/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30" t="s">
        <v>35</v>
      </c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39" t="s">
        <v>36</v>
      </c>
      <c r="AR25" s="40"/>
      <c r="AS25" s="40"/>
      <c r="AT25" s="40"/>
      <c r="AU25" s="40"/>
      <c r="AV25" s="40"/>
      <c r="AW25" s="40"/>
      <c r="AX25" s="40"/>
      <c r="AY25" s="40"/>
      <c r="AZ25" s="40"/>
      <c r="BA25" s="40"/>
      <c r="BB25" s="40"/>
      <c r="BC25" s="40"/>
      <c r="BD25" s="40"/>
      <c r="BE25" s="40"/>
      <c r="BF25" s="40"/>
      <c r="BG25" s="40"/>
      <c r="BH25" s="40"/>
      <c r="BI25" s="40"/>
      <c r="BJ25" s="41"/>
      <c r="BK25" s="31" t="s">
        <v>37</v>
      </c>
      <c r="BL25" s="31"/>
      <c r="BM25" s="31"/>
      <c r="BN25" s="31"/>
      <c r="BO25" s="31"/>
      <c r="BP25" s="31"/>
      <c r="BQ25" s="31"/>
      <c r="BR25" s="31"/>
      <c r="BS25" s="31"/>
      <c r="BT25" s="31"/>
      <c r="BU25" s="31"/>
      <c r="BV25" s="31"/>
      <c r="BW25" s="31"/>
      <c r="BX25" s="31"/>
      <c r="BY25" s="31"/>
      <c r="BZ25" s="31"/>
      <c r="CA25" s="31"/>
      <c r="CB25" s="31"/>
      <c r="CC25" s="29">
        <f>0.3/1000</f>
        <v>2.9999999999999997E-4</v>
      </c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</row>
    <row r="26" spans="1:161" s="35" customFormat="1" ht="16.5" customHeight="1" x14ac:dyDescent="0.2">
      <c r="A26" s="29"/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30" t="s">
        <v>38</v>
      </c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42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4"/>
      <c r="BK26" s="31" t="s">
        <v>37</v>
      </c>
      <c r="BL26" s="31"/>
      <c r="BM26" s="31"/>
      <c r="BN26" s="31"/>
      <c r="BO26" s="31"/>
      <c r="BP26" s="31"/>
      <c r="BQ26" s="31"/>
      <c r="BR26" s="31"/>
      <c r="BS26" s="31"/>
      <c r="BT26" s="31"/>
      <c r="BU26" s="31"/>
      <c r="BV26" s="31"/>
      <c r="BW26" s="31"/>
      <c r="BX26" s="31"/>
      <c r="BY26" s="31"/>
      <c r="BZ26" s="31"/>
      <c r="CA26" s="31"/>
      <c r="CB26" s="31"/>
      <c r="CC26" s="29">
        <v>0</v>
      </c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</row>
    <row r="27" spans="1:161" s="35" customFormat="1" ht="30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30" t="s">
        <v>39</v>
      </c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42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4"/>
      <c r="BK27" s="31" t="s">
        <v>37</v>
      </c>
      <c r="BL27" s="31"/>
      <c r="BM27" s="31"/>
      <c r="BN27" s="31"/>
      <c r="BO27" s="31"/>
      <c r="BP27" s="31"/>
      <c r="BQ27" s="31"/>
      <c r="BR27" s="31"/>
      <c r="BS27" s="31"/>
      <c r="BT27" s="31"/>
      <c r="BU27" s="31"/>
      <c r="BV27" s="31"/>
      <c r="BW27" s="31"/>
      <c r="BX27" s="31"/>
      <c r="BY27" s="31"/>
      <c r="BZ27" s="31"/>
      <c r="CA27" s="31"/>
      <c r="CB27" s="31"/>
      <c r="CC27" s="29">
        <v>0</v>
      </c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</row>
    <row r="28" spans="1:161" s="35" customFormat="1" ht="16.5" customHeight="1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  <c r="V28" s="30" t="s">
        <v>40</v>
      </c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45"/>
      <c r="AR28" s="46"/>
      <c r="AS28" s="46"/>
      <c r="AT28" s="46"/>
      <c r="AU28" s="46"/>
      <c r="AV28" s="46"/>
      <c r="AW28" s="46"/>
      <c r="AX28" s="46"/>
      <c r="AY28" s="46"/>
      <c r="AZ28" s="46"/>
      <c r="BA28" s="46"/>
      <c r="BB28" s="46"/>
      <c r="BC28" s="46"/>
      <c r="BD28" s="46"/>
      <c r="BE28" s="46"/>
      <c r="BF28" s="46"/>
      <c r="BG28" s="46"/>
      <c r="BH28" s="46"/>
      <c r="BI28" s="46"/>
      <c r="BJ28" s="47"/>
      <c r="BK28" s="31" t="s">
        <v>37</v>
      </c>
      <c r="BL28" s="31"/>
      <c r="BM28" s="31"/>
      <c r="BN28" s="31"/>
      <c r="BO28" s="31"/>
      <c r="BP28" s="31"/>
      <c r="BQ28" s="31"/>
      <c r="BR28" s="31"/>
      <c r="BS28" s="31"/>
      <c r="BT28" s="31"/>
      <c r="BU28" s="31"/>
      <c r="BV28" s="31"/>
      <c r="BW28" s="31"/>
      <c r="BX28" s="31"/>
      <c r="BY28" s="31"/>
      <c r="BZ28" s="31"/>
      <c r="CA28" s="31"/>
      <c r="CB28" s="31"/>
      <c r="CC28" s="29">
        <f>0.3/1000</f>
        <v>2.9999999999999997E-4</v>
      </c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</row>
    <row r="29" spans="1:161" s="35" customFormat="1" ht="16.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49" t="s">
        <v>41</v>
      </c>
      <c r="W29" s="49"/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49"/>
      <c r="AL29" s="49"/>
      <c r="AM29" s="49"/>
      <c r="AN29" s="49"/>
      <c r="AO29" s="49"/>
      <c r="AP29" s="49"/>
      <c r="AQ29" s="30" t="s">
        <v>42</v>
      </c>
      <c r="AR29" s="30"/>
      <c r="AS29" s="30"/>
      <c r="AT29" s="30"/>
      <c r="AU29" s="30"/>
      <c r="AV29" s="30"/>
      <c r="AW29" s="30"/>
      <c r="AX29" s="30"/>
      <c r="AY29" s="30"/>
      <c r="AZ29" s="30"/>
      <c r="BA29" s="30"/>
      <c r="BB29" s="30"/>
      <c r="BC29" s="30"/>
      <c r="BD29" s="30"/>
      <c r="BE29" s="30"/>
      <c r="BF29" s="30"/>
      <c r="BG29" s="30"/>
      <c r="BH29" s="30"/>
      <c r="BI29" s="30"/>
      <c r="BJ29" s="30"/>
      <c r="BK29" s="31" t="s">
        <v>43</v>
      </c>
      <c r="BL29" s="31"/>
      <c r="BM29" s="31"/>
      <c r="BN29" s="31"/>
      <c r="BO29" s="31"/>
      <c r="BP29" s="31"/>
      <c r="BQ29" s="31"/>
      <c r="BR29" s="31"/>
      <c r="BS29" s="31"/>
      <c r="BT29" s="31"/>
      <c r="BU29" s="31"/>
      <c r="BV29" s="31"/>
      <c r="BW29" s="31"/>
      <c r="BX29" s="31"/>
      <c r="BY29" s="31"/>
      <c r="BZ29" s="31"/>
      <c r="CA29" s="31"/>
      <c r="CB29" s="31"/>
      <c r="CC29" s="29">
        <v>0</v>
      </c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</row>
    <row r="30" spans="1:161" s="35" customFormat="1" ht="30" customHeight="1" x14ac:dyDescent="0.2">
      <c r="A30" s="29"/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  <c r="V30" s="30" t="s">
        <v>44</v>
      </c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 t="s">
        <v>45</v>
      </c>
      <c r="AR30" s="30"/>
      <c r="AS30" s="30"/>
      <c r="AT30" s="30"/>
      <c r="AU30" s="30"/>
      <c r="AV30" s="30"/>
      <c r="AW30" s="30"/>
      <c r="AX30" s="30"/>
      <c r="AY30" s="30"/>
      <c r="AZ30" s="30"/>
      <c r="BA30" s="30"/>
      <c r="BB30" s="30"/>
      <c r="BC30" s="30"/>
      <c r="BD30" s="30"/>
      <c r="BE30" s="30"/>
      <c r="BF30" s="30"/>
      <c r="BG30" s="30"/>
      <c r="BH30" s="30"/>
      <c r="BI30" s="30"/>
      <c r="BJ30" s="30"/>
      <c r="BK30" s="31" t="s">
        <v>22</v>
      </c>
      <c r="BL30" s="31"/>
      <c r="BM30" s="31"/>
      <c r="BN30" s="31"/>
      <c r="BO30" s="31"/>
      <c r="BP30" s="31"/>
      <c r="BQ30" s="31"/>
      <c r="BR30" s="31"/>
      <c r="BS30" s="31"/>
      <c r="BT30" s="31"/>
      <c r="BU30" s="31"/>
      <c r="BV30" s="31"/>
      <c r="BW30" s="31"/>
      <c r="BX30" s="31"/>
      <c r="BY30" s="31"/>
      <c r="BZ30" s="31"/>
      <c r="CA30" s="31"/>
      <c r="CB30" s="31"/>
      <c r="CC30" s="29">
        <f>1/1000</f>
        <v>1E-3</v>
      </c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</row>
    <row r="31" spans="1:161" s="35" customFormat="1" ht="29.25" customHeight="1" x14ac:dyDescent="0.2">
      <c r="A31" s="29"/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30" t="s">
        <v>46</v>
      </c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0" t="s">
        <v>47</v>
      </c>
      <c r="AR31" s="30"/>
      <c r="AS31" s="30"/>
      <c r="AT31" s="30"/>
      <c r="AU31" s="30"/>
      <c r="AV31" s="30"/>
      <c r="AW31" s="30"/>
      <c r="AX31" s="30"/>
      <c r="AY31" s="30"/>
      <c r="AZ31" s="30"/>
      <c r="BA31" s="30"/>
      <c r="BB31" s="30"/>
      <c r="BC31" s="30"/>
      <c r="BD31" s="30"/>
      <c r="BE31" s="30"/>
      <c r="BF31" s="30"/>
      <c r="BG31" s="30"/>
      <c r="BH31" s="30"/>
      <c r="BI31" s="30"/>
      <c r="BJ31" s="30"/>
      <c r="BK31" s="31" t="s">
        <v>37</v>
      </c>
      <c r="BL31" s="31"/>
      <c r="BM31" s="31"/>
      <c r="BN31" s="31"/>
      <c r="BO31" s="31"/>
      <c r="BP31" s="31"/>
      <c r="BQ31" s="31"/>
      <c r="BR31" s="31"/>
      <c r="BS31" s="31"/>
      <c r="BT31" s="31"/>
      <c r="BU31" s="31"/>
      <c r="BV31" s="31"/>
      <c r="BW31" s="31"/>
      <c r="BX31" s="31"/>
      <c r="BY31" s="31"/>
      <c r="BZ31" s="31"/>
      <c r="CA31" s="31"/>
      <c r="CB31" s="31"/>
      <c r="CC31" s="29">
        <v>0</v>
      </c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</row>
    <row r="32" spans="1:161" s="35" customFormat="1" ht="16.5" customHeight="1" x14ac:dyDescent="0.2">
      <c r="A32" s="29"/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  <c r="T32" s="29"/>
      <c r="U32" s="29"/>
      <c r="V32" s="49" t="s">
        <v>48</v>
      </c>
      <c r="W32" s="49"/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49"/>
      <c r="AL32" s="49"/>
      <c r="AM32" s="49"/>
      <c r="AN32" s="49"/>
      <c r="AO32" s="49"/>
      <c r="AP32" s="49"/>
      <c r="AQ32" s="30" t="s">
        <v>49</v>
      </c>
      <c r="AR32" s="30"/>
      <c r="AS32" s="30"/>
      <c r="AT32" s="30"/>
      <c r="AU32" s="30"/>
      <c r="AV32" s="30"/>
      <c r="AW32" s="30"/>
      <c r="AX32" s="30"/>
      <c r="AY32" s="30"/>
      <c r="AZ32" s="30"/>
      <c r="BA32" s="30"/>
      <c r="BB32" s="30"/>
      <c r="BC32" s="30"/>
      <c r="BD32" s="30"/>
      <c r="BE32" s="30"/>
      <c r="BF32" s="30"/>
      <c r="BG32" s="30"/>
      <c r="BH32" s="30"/>
      <c r="BI32" s="30"/>
      <c r="BJ32" s="30"/>
      <c r="BK32" s="31" t="s">
        <v>43</v>
      </c>
      <c r="BL32" s="31"/>
      <c r="BM32" s="31"/>
      <c r="BN32" s="31"/>
      <c r="BO32" s="31"/>
      <c r="BP32" s="31"/>
      <c r="BQ32" s="31"/>
      <c r="BR32" s="31"/>
      <c r="BS32" s="31"/>
      <c r="BT32" s="31"/>
      <c r="BU32" s="31"/>
      <c r="BV32" s="31"/>
      <c r="BW32" s="31"/>
      <c r="BX32" s="31"/>
      <c r="BY32" s="31"/>
      <c r="BZ32" s="31"/>
      <c r="CA32" s="31"/>
      <c r="CB32" s="31"/>
      <c r="CC32" s="29">
        <v>0</v>
      </c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</row>
    <row r="33" spans="1:161" s="35" customFormat="1" ht="16.5" customHeight="1" x14ac:dyDescent="0.2">
      <c r="A33" s="29"/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49" t="s">
        <v>41</v>
      </c>
      <c r="W33" s="49"/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49"/>
      <c r="AL33" s="49"/>
      <c r="AM33" s="49"/>
      <c r="AN33" s="49"/>
      <c r="AO33" s="49"/>
      <c r="AP33" s="49"/>
      <c r="AQ33" s="30" t="s">
        <v>50</v>
      </c>
      <c r="AR33" s="30"/>
      <c r="AS33" s="30"/>
      <c r="AT33" s="30"/>
      <c r="AU33" s="30"/>
      <c r="AV33" s="30"/>
      <c r="AW33" s="30"/>
      <c r="AX33" s="30"/>
      <c r="AY33" s="30"/>
      <c r="AZ33" s="30"/>
      <c r="BA33" s="30"/>
      <c r="BB33" s="30"/>
      <c r="BC33" s="30"/>
      <c r="BD33" s="30"/>
      <c r="BE33" s="30"/>
      <c r="BF33" s="30"/>
      <c r="BG33" s="30"/>
      <c r="BH33" s="30"/>
      <c r="BI33" s="30"/>
      <c r="BJ33" s="30"/>
      <c r="BK33" s="31" t="s">
        <v>43</v>
      </c>
      <c r="BL33" s="31"/>
      <c r="BM33" s="31"/>
      <c r="BN33" s="31"/>
      <c r="BO33" s="31"/>
      <c r="BP33" s="31"/>
      <c r="BQ33" s="31"/>
      <c r="BR33" s="31"/>
      <c r="BS33" s="31"/>
      <c r="BT33" s="31"/>
      <c r="BU33" s="31"/>
      <c r="BV33" s="31"/>
      <c r="BW33" s="31"/>
      <c r="BX33" s="31"/>
      <c r="BY33" s="31"/>
      <c r="BZ33" s="31"/>
      <c r="CA33" s="31"/>
      <c r="CB33" s="31"/>
      <c r="CC33" s="29">
        <v>0</v>
      </c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</row>
    <row r="34" spans="1:161" s="35" customFormat="1" ht="16.5" customHeight="1" x14ac:dyDescent="0.2">
      <c r="A34" s="29"/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49" t="s">
        <v>51</v>
      </c>
      <c r="W34" s="49"/>
      <c r="X34" s="49"/>
      <c r="Y34" s="49"/>
      <c r="Z34" s="49"/>
      <c r="AA34" s="49"/>
      <c r="AB34" s="49"/>
      <c r="AC34" s="49"/>
      <c r="AD34" s="49"/>
      <c r="AE34" s="49"/>
      <c r="AF34" s="49"/>
      <c r="AG34" s="49"/>
      <c r="AH34" s="49"/>
      <c r="AI34" s="49"/>
      <c r="AJ34" s="49"/>
      <c r="AK34" s="49"/>
      <c r="AL34" s="49"/>
      <c r="AM34" s="49"/>
      <c r="AN34" s="49"/>
      <c r="AO34" s="49"/>
      <c r="AP34" s="49"/>
      <c r="AQ34" s="30" t="s">
        <v>52</v>
      </c>
      <c r="AR34" s="30"/>
      <c r="AS34" s="30"/>
      <c r="AT34" s="30"/>
      <c r="AU34" s="30"/>
      <c r="AV34" s="30"/>
      <c r="AW34" s="30"/>
      <c r="AX34" s="30"/>
      <c r="AY34" s="30"/>
      <c r="AZ34" s="30"/>
      <c r="BA34" s="30"/>
      <c r="BB34" s="30"/>
      <c r="BC34" s="30"/>
      <c r="BD34" s="30"/>
      <c r="BE34" s="30"/>
      <c r="BF34" s="30"/>
      <c r="BG34" s="30"/>
      <c r="BH34" s="30"/>
      <c r="BI34" s="30"/>
      <c r="BJ34" s="30"/>
      <c r="BK34" s="31" t="s">
        <v>43</v>
      </c>
      <c r="BL34" s="31"/>
      <c r="BM34" s="31"/>
      <c r="BN34" s="31"/>
      <c r="BO34" s="31"/>
      <c r="BP34" s="31"/>
      <c r="BQ34" s="31"/>
      <c r="BR34" s="31"/>
      <c r="BS34" s="31"/>
      <c r="BT34" s="31"/>
      <c r="BU34" s="31"/>
      <c r="BV34" s="31"/>
      <c r="BW34" s="31"/>
      <c r="BX34" s="31"/>
      <c r="BY34" s="31"/>
      <c r="BZ34" s="31"/>
      <c r="CA34" s="31"/>
      <c r="CB34" s="31"/>
      <c r="CC34" s="29">
        <v>0</v>
      </c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</row>
    <row r="35" spans="1:161" s="35" customFormat="1" ht="16.5" customHeight="1" x14ac:dyDescent="0.2">
      <c r="A35" s="29"/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49" t="s">
        <v>53</v>
      </c>
      <c r="W35" s="49"/>
      <c r="X35" s="49"/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49"/>
      <c r="AL35" s="49"/>
      <c r="AM35" s="49"/>
      <c r="AN35" s="49"/>
      <c r="AO35" s="49"/>
      <c r="AP35" s="49"/>
      <c r="AQ35" s="30" t="s">
        <v>54</v>
      </c>
      <c r="AR35" s="30"/>
      <c r="AS35" s="30"/>
      <c r="AT35" s="30"/>
      <c r="AU35" s="30"/>
      <c r="AV35" s="30"/>
      <c r="AW35" s="30"/>
      <c r="AX35" s="30"/>
      <c r="AY35" s="30"/>
      <c r="AZ35" s="30"/>
      <c r="BA35" s="30"/>
      <c r="BB35" s="30"/>
      <c r="BC35" s="30"/>
      <c r="BD35" s="30"/>
      <c r="BE35" s="30"/>
      <c r="BF35" s="30"/>
      <c r="BG35" s="30"/>
      <c r="BH35" s="30"/>
      <c r="BI35" s="30"/>
      <c r="BJ35" s="30"/>
      <c r="BK35" s="31" t="s">
        <v>37</v>
      </c>
      <c r="BL35" s="31"/>
      <c r="BM35" s="31"/>
      <c r="BN35" s="31"/>
      <c r="BO35" s="31"/>
      <c r="BP35" s="31"/>
      <c r="BQ35" s="31"/>
      <c r="BR35" s="31"/>
      <c r="BS35" s="31"/>
      <c r="BT35" s="31"/>
      <c r="BU35" s="31"/>
      <c r="BV35" s="31"/>
      <c r="BW35" s="31"/>
      <c r="BX35" s="31"/>
      <c r="BY35" s="31"/>
      <c r="BZ35" s="31"/>
      <c r="CA35" s="31"/>
      <c r="CB35" s="31"/>
      <c r="CC35" s="29">
        <v>0</v>
      </c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</row>
    <row r="36" spans="1:161" s="35" customFormat="1" ht="16.5" customHeight="1" x14ac:dyDescent="0.2">
      <c r="A36" s="29"/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49" t="s">
        <v>41</v>
      </c>
      <c r="W36" s="49"/>
      <c r="X36" s="49"/>
      <c r="Y36" s="49"/>
      <c r="Z36" s="49"/>
      <c r="AA36" s="49"/>
      <c r="AB36" s="49"/>
      <c r="AC36" s="49"/>
      <c r="AD36" s="49"/>
      <c r="AE36" s="49"/>
      <c r="AF36" s="49"/>
      <c r="AG36" s="49"/>
      <c r="AH36" s="49"/>
      <c r="AI36" s="49"/>
      <c r="AJ36" s="49"/>
      <c r="AK36" s="49"/>
      <c r="AL36" s="49"/>
      <c r="AM36" s="49"/>
      <c r="AN36" s="49"/>
      <c r="AO36" s="49"/>
      <c r="AP36" s="49"/>
      <c r="AQ36" s="30" t="s">
        <v>55</v>
      </c>
      <c r="AR36" s="30"/>
      <c r="AS36" s="30"/>
      <c r="AT36" s="30"/>
      <c r="AU36" s="30"/>
      <c r="AV36" s="30"/>
      <c r="AW36" s="30"/>
      <c r="AX36" s="30"/>
      <c r="AY36" s="30"/>
      <c r="AZ36" s="30"/>
      <c r="BA36" s="30"/>
      <c r="BB36" s="30"/>
      <c r="BC36" s="30"/>
      <c r="BD36" s="30"/>
      <c r="BE36" s="30"/>
      <c r="BF36" s="30"/>
      <c r="BG36" s="30"/>
      <c r="BH36" s="30"/>
      <c r="BI36" s="30"/>
      <c r="BJ36" s="30"/>
      <c r="BK36" s="31" t="s">
        <v>43</v>
      </c>
      <c r="BL36" s="31"/>
      <c r="BM36" s="31"/>
      <c r="BN36" s="31"/>
      <c r="BO36" s="31"/>
      <c r="BP36" s="31"/>
      <c r="BQ36" s="31"/>
      <c r="BR36" s="31"/>
      <c r="BS36" s="31"/>
      <c r="BT36" s="31"/>
      <c r="BU36" s="31"/>
      <c r="BV36" s="31"/>
      <c r="BW36" s="31"/>
      <c r="BX36" s="31"/>
      <c r="BY36" s="31"/>
      <c r="BZ36" s="31"/>
      <c r="CA36" s="31"/>
      <c r="CB36" s="31"/>
      <c r="CC36" s="29">
        <v>0</v>
      </c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</row>
    <row r="37" spans="1:161" s="35" customFormat="1" ht="16.5" customHeight="1" x14ac:dyDescent="0.2">
      <c r="A37" s="29"/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49" t="s">
        <v>53</v>
      </c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30" t="s">
        <v>56</v>
      </c>
      <c r="AR37" s="30"/>
      <c r="AS37" s="30"/>
      <c r="AT37" s="30"/>
      <c r="AU37" s="30"/>
      <c r="AV37" s="30"/>
      <c r="AW37" s="30"/>
      <c r="AX37" s="30"/>
      <c r="AY37" s="30"/>
      <c r="AZ37" s="30"/>
      <c r="BA37" s="30"/>
      <c r="BB37" s="30"/>
      <c r="BC37" s="30"/>
      <c r="BD37" s="30"/>
      <c r="BE37" s="30"/>
      <c r="BF37" s="30"/>
      <c r="BG37" s="30"/>
      <c r="BH37" s="30"/>
      <c r="BI37" s="30"/>
      <c r="BJ37" s="30"/>
      <c r="BK37" s="31" t="s">
        <v>43</v>
      </c>
      <c r="BL37" s="31"/>
      <c r="BM37" s="31"/>
      <c r="BN37" s="31"/>
      <c r="BO37" s="31"/>
      <c r="BP37" s="31"/>
      <c r="BQ37" s="31"/>
      <c r="BR37" s="31"/>
      <c r="BS37" s="31"/>
      <c r="BT37" s="31"/>
      <c r="BU37" s="31"/>
      <c r="BV37" s="31"/>
      <c r="BW37" s="31"/>
      <c r="BX37" s="31"/>
      <c r="BY37" s="31"/>
      <c r="BZ37" s="31"/>
      <c r="CA37" s="31"/>
      <c r="CB37" s="31"/>
      <c r="CC37" s="29">
        <v>0</v>
      </c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</row>
    <row r="38" spans="1:161" s="35" customFormat="1" ht="16.5" customHeight="1" x14ac:dyDescent="0.2">
      <c r="A38" s="29"/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49" t="s">
        <v>53</v>
      </c>
      <c r="W38" s="49"/>
      <c r="X38" s="49"/>
      <c r="Y38" s="49"/>
      <c r="Z38" s="49"/>
      <c r="AA38" s="49"/>
      <c r="AB38" s="49"/>
      <c r="AC38" s="49"/>
      <c r="AD38" s="49"/>
      <c r="AE38" s="49"/>
      <c r="AF38" s="49"/>
      <c r="AG38" s="49"/>
      <c r="AH38" s="49"/>
      <c r="AI38" s="49"/>
      <c r="AJ38" s="49"/>
      <c r="AK38" s="49"/>
      <c r="AL38" s="49"/>
      <c r="AM38" s="49"/>
      <c r="AN38" s="49"/>
      <c r="AO38" s="49"/>
      <c r="AP38" s="49"/>
      <c r="AQ38" s="30" t="s">
        <v>57</v>
      </c>
      <c r="AR38" s="30"/>
      <c r="AS38" s="30"/>
      <c r="AT38" s="30"/>
      <c r="AU38" s="30"/>
      <c r="AV38" s="30"/>
      <c r="AW38" s="30"/>
      <c r="AX38" s="30"/>
      <c r="AY38" s="30"/>
      <c r="AZ38" s="30"/>
      <c r="BA38" s="30"/>
      <c r="BB38" s="30"/>
      <c r="BC38" s="30"/>
      <c r="BD38" s="30"/>
      <c r="BE38" s="30"/>
      <c r="BF38" s="30"/>
      <c r="BG38" s="30"/>
      <c r="BH38" s="30"/>
      <c r="BI38" s="30"/>
      <c r="BJ38" s="30"/>
      <c r="BK38" s="31" t="s">
        <v>22</v>
      </c>
      <c r="BL38" s="31"/>
      <c r="BM38" s="31"/>
      <c r="BN38" s="31"/>
      <c r="BO38" s="31"/>
      <c r="BP38" s="31"/>
      <c r="BQ38" s="31"/>
      <c r="BR38" s="31"/>
      <c r="BS38" s="31"/>
      <c r="BT38" s="31"/>
      <c r="BU38" s="31"/>
      <c r="BV38" s="31"/>
      <c r="BW38" s="31"/>
      <c r="BX38" s="31"/>
      <c r="BY38" s="31"/>
      <c r="BZ38" s="31"/>
      <c r="CA38" s="31"/>
      <c r="CB38" s="31"/>
      <c r="CC38" s="29">
        <f>8.35/1000</f>
        <v>8.3499999999999998E-3</v>
      </c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</row>
    <row r="39" spans="1:161" s="35" customFormat="1" ht="16.5" customHeight="1" x14ac:dyDescent="0.2">
      <c r="A39" s="29"/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49" t="s">
        <v>58</v>
      </c>
      <c r="W39" s="49"/>
      <c r="X39" s="49"/>
      <c r="Y39" s="49"/>
      <c r="Z39" s="49"/>
      <c r="AA39" s="49"/>
      <c r="AB39" s="49"/>
      <c r="AC39" s="49"/>
      <c r="AD39" s="49"/>
      <c r="AE39" s="49"/>
      <c r="AF39" s="49"/>
      <c r="AG39" s="49"/>
      <c r="AH39" s="49"/>
      <c r="AI39" s="49"/>
      <c r="AJ39" s="49"/>
      <c r="AK39" s="49"/>
      <c r="AL39" s="49"/>
      <c r="AM39" s="49"/>
      <c r="AN39" s="49"/>
      <c r="AO39" s="49"/>
      <c r="AP39" s="49"/>
      <c r="AQ39" s="50" t="s">
        <v>59</v>
      </c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2"/>
      <c r="BK39" s="31" t="s">
        <v>37</v>
      </c>
      <c r="BL39" s="31"/>
      <c r="BM39" s="31"/>
      <c r="BN39" s="31"/>
      <c r="BO39" s="31"/>
      <c r="BP39" s="31"/>
      <c r="BQ39" s="31"/>
      <c r="BR39" s="31"/>
      <c r="BS39" s="31"/>
      <c r="BT39" s="31"/>
      <c r="BU39" s="31"/>
      <c r="BV39" s="31"/>
      <c r="BW39" s="31"/>
      <c r="BX39" s="31"/>
      <c r="BY39" s="31"/>
      <c r="BZ39" s="31"/>
      <c r="CA39" s="31"/>
      <c r="CB39" s="31"/>
      <c r="CC39" s="29">
        <v>0</v>
      </c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</row>
    <row r="40" spans="1:161" s="35" customFormat="1" ht="16.5" customHeight="1" x14ac:dyDescent="0.2">
      <c r="A40" s="29"/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49" t="s">
        <v>60</v>
      </c>
      <c r="W40" s="49"/>
      <c r="X40" s="49"/>
      <c r="Y40" s="49"/>
      <c r="Z40" s="49"/>
      <c r="AA40" s="49"/>
      <c r="AB40" s="49"/>
      <c r="AC40" s="49"/>
      <c r="AD40" s="49"/>
      <c r="AE40" s="49"/>
      <c r="AF40" s="49"/>
      <c r="AG40" s="49"/>
      <c r="AH40" s="49"/>
      <c r="AI40" s="49"/>
      <c r="AJ40" s="49"/>
      <c r="AK40" s="49"/>
      <c r="AL40" s="49"/>
      <c r="AM40" s="49"/>
      <c r="AN40" s="49"/>
      <c r="AO40" s="49"/>
      <c r="AP40" s="49"/>
      <c r="AQ40" s="53"/>
      <c r="AR40" s="54"/>
      <c r="AS40" s="54"/>
      <c r="AT40" s="54"/>
      <c r="AU40" s="54"/>
      <c r="AV40" s="54"/>
      <c r="AW40" s="54"/>
      <c r="AX40" s="54"/>
      <c r="AY40" s="54"/>
      <c r="AZ40" s="54"/>
      <c r="BA40" s="54"/>
      <c r="BB40" s="54"/>
      <c r="BC40" s="54"/>
      <c r="BD40" s="54"/>
      <c r="BE40" s="54"/>
      <c r="BF40" s="54"/>
      <c r="BG40" s="54"/>
      <c r="BH40" s="54"/>
      <c r="BI40" s="54"/>
      <c r="BJ40" s="55"/>
      <c r="BK40" s="31" t="s">
        <v>37</v>
      </c>
      <c r="BL40" s="31"/>
      <c r="BM40" s="31"/>
      <c r="BN40" s="31"/>
      <c r="BO40" s="31"/>
      <c r="BP40" s="31"/>
      <c r="BQ40" s="31"/>
      <c r="BR40" s="31"/>
      <c r="BS40" s="31"/>
      <c r="BT40" s="31"/>
      <c r="BU40" s="31"/>
      <c r="BV40" s="31"/>
      <c r="BW40" s="31"/>
      <c r="BX40" s="31"/>
      <c r="BY40" s="31"/>
      <c r="BZ40" s="31"/>
      <c r="CA40" s="31"/>
      <c r="CB40" s="31"/>
      <c r="CC40" s="29">
        <v>0</v>
      </c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</row>
    <row r="41" spans="1:161" s="35" customFormat="1" ht="16.5" customHeight="1" x14ac:dyDescent="0.2">
      <c r="A41" s="29"/>
      <c r="B41" s="29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49" t="s">
        <v>41</v>
      </c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30" t="s">
        <v>61</v>
      </c>
      <c r="AR41" s="30"/>
      <c r="AS41" s="30"/>
      <c r="AT41" s="30"/>
      <c r="AU41" s="30"/>
      <c r="AV41" s="30"/>
      <c r="AW41" s="30"/>
      <c r="AX41" s="30"/>
      <c r="AY41" s="30"/>
      <c r="AZ41" s="30"/>
      <c r="BA41" s="30"/>
      <c r="BB41" s="30"/>
      <c r="BC41" s="30"/>
      <c r="BD41" s="30"/>
      <c r="BE41" s="30"/>
      <c r="BF41" s="30"/>
      <c r="BG41" s="30"/>
      <c r="BH41" s="30"/>
      <c r="BI41" s="30"/>
      <c r="BJ41" s="30"/>
      <c r="BK41" s="31" t="s">
        <v>43</v>
      </c>
      <c r="BL41" s="31"/>
      <c r="BM41" s="31"/>
      <c r="BN41" s="31"/>
      <c r="BO41" s="31"/>
      <c r="BP41" s="31"/>
      <c r="BQ41" s="31"/>
      <c r="BR41" s="31"/>
      <c r="BS41" s="31"/>
      <c r="BT41" s="31"/>
      <c r="BU41" s="31"/>
      <c r="BV41" s="31"/>
      <c r="BW41" s="31"/>
      <c r="BX41" s="31"/>
      <c r="BY41" s="31"/>
      <c r="BZ41" s="31"/>
      <c r="CA41" s="31"/>
      <c r="CB41" s="31"/>
      <c r="CC41" s="29">
        <v>0</v>
      </c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56"/>
      <c r="EE41" s="56"/>
      <c r="EF41" s="56"/>
      <c r="EG41" s="56"/>
      <c r="EH41" s="56"/>
      <c r="EI41" s="56"/>
      <c r="EJ41" s="56"/>
      <c r="EK41" s="56"/>
      <c r="EL41" s="56"/>
      <c r="EM41" s="56"/>
      <c r="EN41" s="56"/>
      <c r="EO41" s="56"/>
      <c r="EP41" s="56"/>
      <c r="EQ41" s="56"/>
      <c r="ER41" s="56"/>
      <c r="ES41" s="56"/>
      <c r="ET41" s="56"/>
      <c r="EU41" s="56"/>
      <c r="EV41" s="56"/>
      <c r="EW41" s="56"/>
      <c r="EX41" s="56"/>
      <c r="EY41" s="56"/>
      <c r="EZ41" s="56"/>
      <c r="FA41" s="56"/>
      <c r="FB41" s="56"/>
      <c r="FC41" s="56"/>
      <c r="FD41" s="56"/>
      <c r="FE41" s="56"/>
    </row>
    <row r="42" spans="1:161" s="35" customFormat="1" ht="16.5" customHeight="1" x14ac:dyDescent="0.2">
      <c r="A42" s="29"/>
      <c r="B42" s="29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49" t="s">
        <v>62</v>
      </c>
      <c r="W42" s="49"/>
      <c r="X42" s="49"/>
      <c r="Y42" s="49"/>
      <c r="Z42" s="49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30" t="s">
        <v>63</v>
      </c>
      <c r="AR42" s="30"/>
      <c r="AS42" s="30"/>
      <c r="AT42" s="30"/>
      <c r="AU42" s="30"/>
      <c r="AV42" s="30"/>
      <c r="AW42" s="30"/>
      <c r="AX42" s="30"/>
      <c r="AY42" s="30"/>
      <c r="AZ42" s="30"/>
      <c r="BA42" s="30"/>
      <c r="BB42" s="30"/>
      <c r="BC42" s="30"/>
      <c r="BD42" s="30"/>
      <c r="BE42" s="30"/>
      <c r="BF42" s="30"/>
      <c r="BG42" s="30"/>
      <c r="BH42" s="30"/>
      <c r="BI42" s="30"/>
      <c r="BJ42" s="30"/>
      <c r="BK42" s="31" t="s">
        <v>37</v>
      </c>
      <c r="BL42" s="31"/>
      <c r="BM42" s="31"/>
      <c r="BN42" s="31"/>
      <c r="BO42" s="31"/>
      <c r="BP42" s="31"/>
      <c r="BQ42" s="31"/>
      <c r="BR42" s="31"/>
      <c r="BS42" s="31"/>
      <c r="BT42" s="31"/>
      <c r="BU42" s="31"/>
      <c r="BV42" s="31"/>
      <c r="BW42" s="31"/>
      <c r="BX42" s="31"/>
      <c r="BY42" s="31"/>
      <c r="BZ42" s="31"/>
      <c r="CA42" s="31"/>
      <c r="CB42" s="31"/>
      <c r="CC42" s="29">
        <v>0</v>
      </c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</row>
    <row r="43" spans="1:161" s="35" customFormat="1" ht="16.5" customHeight="1" x14ac:dyDescent="0.2">
      <c r="A43" s="29"/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49" t="s">
        <v>64</v>
      </c>
      <c r="W43" s="49"/>
      <c r="X43" s="49"/>
      <c r="Y43" s="49"/>
      <c r="Z43" s="49"/>
      <c r="AA43" s="49"/>
      <c r="AB43" s="49"/>
      <c r="AC43" s="49"/>
      <c r="AD43" s="49"/>
      <c r="AE43" s="49"/>
      <c r="AF43" s="49"/>
      <c r="AG43" s="49"/>
      <c r="AH43" s="49"/>
      <c r="AI43" s="49"/>
      <c r="AJ43" s="49"/>
      <c r="AK43" s="49"/>
      <c r="AL43" s="49"/>
      <c r="AM43" s="49"/>
      <c r="AN43" s="49"/>
      <c r="AO43" s="49"/>
      <c r="AP43" s="49"/>
      <c r="AQ43" s="39" t="s">
        <v>65</v>
      </c>
      <c r="AR43" s="40"/>
      <c r="AS43" s="40"/>
      <c r="AT43" s="40"/>
      <c r="AU43" s="40"/>
      <c r="AV43" s="40"/>
      <c r="AW43" s="40"/>
      <c r="AX43" s="40"/>
      <c r="AY43" s="40"/>
      <c r="AZ43" s="40"/>
      <c r="BA43" s="40"/>
      <c r="BB43" s="40"/>
      <c r="BC43" s="40"/>
      <c r="BD43" s="40"/>
      <c r="BE43" s="40"/>
      <c r="BF43" s="40"/>
      <c r="BG43" s="40"/>
      <c r="BH43" s="40"/>
      <c r="BI43" s="40"/>
      <c r="BJ43" s="41"/>
      <c r="BK43" s="31" t="s">
        <v>37</v>
      </c>
      <c r="BL43" s="31"/>
      <c r="BM43" s="31"/>
      <c r="BN43" s="31"/>
      <c r="BO43" s="31"/>
      <c r="BP43" s="31"/>
      <c r="BQ43" s="31"/>
      <c r="BR43" s="31"/>
      <c r="BS43" s="31"/>
      <c r="BT43" s="31"/>
      <c r="BU43" s="31"/>
      <c r="BV43" s="31"/>
      <c r="BW43" s="31"/>
      <c r="BX43" s="31"/>
      <c r="BY43" s="31"/>
      <c r="BZ43" s="31"/>
      <c r="CA43" s="31"/>
      <c r="CB43" s="31"/>
      <c r="CC43" s="29">
        <f>0.5/1000</f>
        <v>5.0000000000000001E-4</v>
      </c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</row>
    <row r="44" spans="1:161" s="35" customFormat="1" ht="16.5" customHeight="1" x14ac:dyDescent="0.2">
      <c r="A44" s="29"/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49" t="s">
        <v>64</v>
      </c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5"/>
      <c r="AR44" s="46"/>
      <c r="AS44" s="46"/>
      <c r="AT44" s="46"/>
      <c r="AU44" s="46"/>
      <c r="AV44" s="46"/>
      <c r="AW44" s="46"/>
      <c r="AX44" s="46"/>
      <c r="AY44" s="46"/>
      <c r="AZ44" s="46"/>
      <c r="BA44" s="46"/>
      <c r="BB44" s="46"/>
      <c r="BC44" s="46"/>
      <c r="BD44" s="46"/>
      <c r="BE44" s="46"/>
      <c r="BF44" s="46"/>
      <c r="BG44" s="46"/>
      <c r="BH44" s="46"/>
      <c r="BI44" s="46"/>
      <c r="BJ44" s="47"/>
      <c r="BK44" s="31" t="s">
        <v>43</v>
      </c>
      <c r="BL44" s="31"/>
      <c r="BM44" s="31"/>
      <c r="BN44" s="31"/>
      <c r="BO44" s="31"/>
      <c r="BP44" s="31"/>
      <c r="BQ44" s="31"/>
      <c r="BR44" s="31"/>
      <c r="BS44" s="31"/>
      <c r="BT44" s="31"/>
      <c r="BU44" s="31"/>
      <c r="BV44" s="31"/>
      <c r="BW44" s="31"/>
      <c r="BX44" s="31"/>
      <c r="BY44" s="31"/>
      <c r="BZ44" s="31"/>
      <c r="CA44" s="31"/>
      <c r="CB44" s="31"/>
      <c r="CC44" s="29">
        <f>0.17/1000</f>
        <v>1.7000000000000001E-4</v>
      </c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56"/>
      <c r="EE44" s="56"/>
      <c r="EF44" s="56"/>
      <c r="EG44" s="56"/>
      <c r="EH44" s="56"/>
      <c r="EI44" s="56"/>
      <c r="EJ44" s="56"/>
      <c r="EK44" s="56"/>
      <c r="EL44" s="56"/>
      <c r="EM44" s="56"/>
      <c r="EN44" s="56"/>
      <c r="EO44" s="56"/>
      <c r="EP44" s="56"/>
      <c r="EQ44" s="56"/>
      <c r="ER44" s="56"/>
      <c r="ES44" s="56"/>
      <c r="ET44" s="56"/>
      <c r="EU44" s="56"/>
      <c r="EV44" s="56"/>
      <c r="EW44" s="56"/>
      <c r="EX44" s="56"/>
      <c r="EY44" s="56"/>
      <c r="EZ44" s="56"/>
      <c r="FA44" s="56"/>
      <c r="FB44" s="56"/>
      <c r="FC44" s="56"/>
      <c r="FD44" s="56"/>
      <c r="FE44" s="56"/>
    </row>
    <row r="45" spans="1:161" s="35" customFormat="1" ht="16.5" customHeight="1" x14ac:dyDescent="0.2">
      <c r="A45" s="29"/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49" t="s">
        <v>41</v>
      </c>
      <c r="W45" s="49"/>
      <c r="X45" s="49"/>
      <c r="Y45" s="49"/>
      <c r="Z45" s="49"/>
      <c r="AA45" s="49"/>
      <c r="AB45" s="49"/>
      <c r="AC45" s="49"/>
      <c r="AD45" s="49"/>
      <c r="AE45" s="49"/>
      <c r="AF45" s="49"/>
      <c r="AG45" s="49"/>
      <c r="AH45" s="49"/>
      <c r="AI45" s="49"/>
      <c r="AJ45" s="49"/>
      <c r="AK45" s="49"/>
      <c r="AL45" s="49"/>
      <c r="AM45" s="49"/>
      <c r="AN45" s="49"/>
      <c r="AO45" s="49"/>
      <c r="AP45" s="49"/>
      <c r="AQ45" s="30" t="s">
        <v>66</v>
      </c>
      <c r="AR45" s="30"/>
      <c r="AS45" s="30"/>
      <c r="AT45" s="30"/>
      <c r="AU45" s="30"/>
      <c r="AV45" s="30"/>
      <c r="AW45" s="30"/>
      <c r="AX45" s="30"/>
      <c r="AY45" s="30"/>
      <c r="AZ45" s="30"/>
      <c r="BA45" s="30"/>
      <c r="BB45" s="30"/>
      <c r="BC45" s="30"/>
      <c r="BD45" s="30"/>
      <c r="BE45" s="30"/>
      <c r="BF45" s="30"/>
      <c r="BG45" s="30"/>
      <c r="BH45" s="30"/>
      <c r="BI45" s="30"/>
      <c r="BJ45" s="30"/>
      <c r="BK45" s="31" t="s">
        <v>37</v>
      </c>
      <c r="BL45" s="31"/>
      <c r="BM45" s="31"/>
      <c r="BN45" s="31"/>
      <c r="BO45" s="31"/>
      <c r="BP45" s="31"/>
      <c r="BQ45" s="31"/>
      <c r="BR45" s="31"/>
      <c r="BS45" s="31"/>
      <c r="BT45" s="31"/>
      <c r="BU45" s="31"/>
      <c r="BV45" s="31"/>
      <c r="BW45" s="31"/>
      <c r="BX45" s="31"/>
      <c r="BY45" s="31"/>
      <c r="BZ45" s="31"/>
      <c r="CA45" s="31"/>
      <c r="CB45" s="31"/>
      <c r="CC45" s="29">
        <v>0</v>
      </c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</row>
    <row r="46" spans="1:161" s="35" customFormat="1" ht="39.75" customHeight="1" x14ac:dyDescent="0.2">
      <c r="A46" s="29"/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30" t="s">
        <v>67</v>
      </c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30"/>
      <c r="AN46" s="30"/>
      <c r="AO46" s="30"/>
      <c r="AP46" s="30"/>
      <c r="AQ46" s="30" t="s">
        <v>68</v>
      </c>
      <c r="AR46" s="30"/>
      <c r="AS46" s="30"/>
      <c r="AT46" s="30"/>
      <c r="AU46" s="30"/>
      <c r="AV46" s="30"/>
      <c r="AW46" s="30"/>
      <c r="AX46" s="30"/>
      <c r="AY46" s="30"/>
      <c r="AZ46" s="30"/>
      <c r="BA46" s="30"/>
      <c r="BB46" s="30"/>
      <c r="BC46" s="30"/>
      <c r="BD46" s="30"/>
      <c r="BE46" s="30"/>
      <c r="BF46" s="30"/>
      <c r="BG46" s="30"/>
      <c r="BH46" s="30"/>
      <c r="BI46" s="30"/>
      <c r="BJ46" s="30"/>
      <c r="BK46" s="31" t="s">
        <v>37</v>
      </c>
      <c r="BL46" s="31"/>
      <c r="BM46" s="31"/>
      <c r="BN46" s="31"/>
      <c r="BO46" s="31"/>
      <c r="BP46" s="31"/>
      <c r="BQ46" s="31"/>
      <c r="BR46" s="31"/>
      <c r="BS46" s="31"/>
      <c r="BT46" s="31"/>
      <c r="BU46" s="31"/>
      <c r="BV46" s="31"/>
      <c r="BW46" s="31"/>
      <c r="BX46" s="31"/>
      <c r="BY46" s="31"/>
      <c r="BZ46" s="31"/>
      <c r="CA46" s="31"/>
      <c r="CB46" s="31"/>
      <c r="CC46" s="29">
        <f>0.1/1000</f>
        <v>1E-4</v>
      </c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</row>
    <row r="47" spans="1:161" s="35" customFormat="1" ht="16.5" customHeight="1" x14ac:dyDescent="0.2">
      <c r="A47" s="29"/>
      <c r="B47" s="29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49" t="s">
        <v>69</v>
      </c>
      <c r="W47" s="49"/>
      <c r="X47" s="49"/>
      <c r="Y47" s="49"/>
      <c r="Z47" s="49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30" t="s">
        <v>70</v>
      </c>
      <c r="AR47" s="30"/>
      <c r="AS47" s="30"/>
      <c r="AT47" s="30"/>
      <c r="AU47" s="30"/>
      <c r="AV47" s="30"/>
      <c r="AW47" s="30"/>
      <c r="AX47" s="30"/>
      <c r="AY47" s="30"/>
      <c r="AZ47" s="30"/>
      <c r="BA47" s="30"/>
      <c r="BB47" s="30"/>
      <c r="BC47" s="30"/>
      <c r="BD47" s="30"/>
      <c r="BE47" s="30"/>
      <c r="BF47" s="30"/>
      <c r="BG47" s="30"/>
      <c r="BH47" s="30"/>
      <c r="BI47" s="30"/>
      <c r="BJ47" s="30"/>
      <c r="BK47" s="31" t="s">
        <v>37</v>
      </c>
      <c r="BL47" s="31"/>
      <c r="BM47" s="31"/>
      <c r="BN47" s="31"/>
      <c r="BO47" s="31"/>
      <c r="BP47" s="31"/>
      <c r="BQ47" s="31"/>
      <c r="BR47" s="31"/>
      <c r="BS47" s="31"/>
      <c r="BT47" s="31"/>
      <c r="BU47" s="31"/>
      <c r="BV47" s="31"/>
      <c r="BW47" s="31"/>
      <c r="BX47" s="31"/>
      <c r="BY47" s="31"/>
      <c r="BZ47" s="31"/>
      <c r="CA47" s="31"/>
      <c r="CB47" s="31"/>
      <c r="CC47" s="29">
        <f>0.65/1000</f>
        <v>6.4999999999999997E-4</v>
      </c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</row>
    <row r="48" spans="1:161" s="35" customFormat="1" ht="27" customHeight="1" x14ac:dyDescent="0.2">
      <c r="A48" s="29"/>
      <c r="B48" s="29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30" t="s">
        <v>71</v>
      </c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0"/>
      <c r="AJ48" s="30"/>
      <c r="AK48" s="30"/>
      <c r="AL48" s="30"/>
      <c r="AM48" s="30"/>
      <c r="AN48" s="30"/>
      <c r="AO48" s="30"/>
      <c r="AP48" s="30"/>
      <c r="AQ48" s="39" t="s">
        <v>72</v>
      </c>
      <c r="AR48" s="40"/>
      <c r="AS48" s="40"/>
      <c r="AT48" s="40"/>
      <c r="AU48" s="40"/>
      <c r="AV48" s="40"/>
      <c r="AW48" s="40"/>
      <c r="AX48" s="40"/>
      <c r="AY48" s="40"/>
      <c r="AZ48" s="40"/>
      <c r="BA48" s="40"/>
      <c r="BB48" s="40"/>
      <c r="BC48" s="40"/>
      <c r="BD48" s="40"/>
      <c r="BE48" s="40"/>
      <c r="BF48" s="40"/>
      <c r="BG48" s="40"/>
      <c r="BH48" s="40"/>
      <c r="BI48" s="40"/>
      <c r="BJ48" s="41"/>
      <c r="BK48" s="31" t="s">
        <v>37</v>
      </c>
      <c r="BL48" s="31"/>
      <c r="BM48" s="31"/>
      <c r="BN48" s="31"/>
      <c r="BO48" s="31"/>
      <c r="BP48" s="31"/>
      <c r="BQ48" s="31"/>
      <c r="BR48" s="31"/>
      <c r="BS48" s="31"/>
      <c r="BT48" s="31"/>
      <c r="BU48" s="31"/>
      <c r="BV48" s="31"/>
      <c r="BW48" s="31"/>
      <c r="BX48" s="31"/>
      <c r="BY48" s="31"/>
      <c r="BZ48" s="31"/>
      <c r="CA48" s="31"/>
      <c r="CB48" s="31"/>
      <c r="CC48" s="29">
        <f>3/1000</f>
        <v>3.0000000000000001E-3</v>
      </c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</row>
    <row r="49" spans="1:161" s="35" customFormat="1" ht="18.75" customHeight="1" x14ac:dyDescent="0.2">
      <c r="A49" s="29"/>
      <c r="B49" s="29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30" t="s">
        <v>73</v>
      </c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30"/>
      <c r="AJ49" s="30"/>
      <c r="AK49" s="30"/>
      <c r="AL49" s="30"/>
      <c r="AM49" s="30"/>
      <c r="AN49" s="30"/>
      <c r="AO49" s="30"/>
      <c r="AP49" s="30"/>
      <c r="AQ49" s="42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4"/>
      <c r="BK49" s="31" t="s">
        <v>22</v>
      </c>
      <c r="BL49" s="31"/>
      <c r="BM49" s="31"/>
      <c r="BN49" s="31"/>
      <c r="BO49" s="31"/>
      <c r="BP49" s="31"/>
      <c r="BQ49" s="31"/>
      <c r="BR49" s="31"/>
      <c r="BS49" s="31"/>
      <c r="BT49" s="31"/>
      <c r="BU49" s="31"/>
      <c r="BV49" s="31"/>
      <c r="BW49" s="31"/>
      <c r="BX49" s="31"/>
      <c r="BY49" s="31"/>
      <c r="BZ49" s="31"/>
      <c r="CA49" s="31"/>
      <c r="CB49" s="31"/>
      <c r="CC49" s="29">
        <f>69.3/1000</f>
        <v>6.93E-2</v>
      </c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</row>
    <row r="50" spans="1:161" s="35" customFormat="1" ht="18.75" customHeight="1" x14ac:dyDescent="0.2">
      <c r="A50" s="29"/>
      <c r="B50" s="29"/>
      <c r="C50" s="29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30" t="s">
        <v>74</v>
      </c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  <c r="AI50" s="30"/>
      <c r="AJ50" s="30"/>
      <c r="AK50" s="30"/>
      <c r="AL50" s="30"/>
      <c r="AM50" s="30"/>
      <c r="AN50" s="30"/>
      <c r="AO50" s="30"/>
      <c r="AP50" s="30"/>
      <c r="AQ50" s="42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4"/>
      <c r="BK50" s="31" t="s">
        <v>37</v>
      </c>
      <c r="BL50" s="31"/>
      <c r="BM50" s="31"/>
      <c r="BN50" s="31"/>
      <c r="BO50" s="31"/>
      <c r="BP50" s="31"/>
      <c r="BQ50" s="31"/>
      <c r="BR50" s="31"/>
      <c r="BS50" s="31"/>
      <c r="BT50" s="31"/>
      <c r="BU50" s="31"/>
      <c r="BV50" s="31"/>
      <c r="BW50" s="31"/>
      <c r="BX50" s="31"/>
      <c r="BY50" s="31"/>
      <c r="BZ50" s="31"/>
      <c r="CA50" s="31"/>
      <c r="CB50" s="31"/>
      <c r="CC50" s="29">
        <f>2/1000</f>
        <v>2E-3</v>
      </c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</row>
    <row r="51" spans="1:161" s="35" customFormat="1" ht="42.75" customHeight="1" x14ac:dyDescent="0.2">
      <c r="A51" s="29"/>
      <c r="B51" s="29"/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30" t="s">
        <v>75</v>
      </c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  <c r="AI51" s="30"/>
      <c r="AJ51" s="30"/>
      <c r="AK51" s="30"/>
      <c r="AL51" s="30"/>
      <c r="AM51" s="30"/>
      <c r="AN51" s="30"/>
      <c r="AO51" s="30"/>
      <c r="AP51" s="30"/>
      <c r="AQ51" s="45"/>
      <c r="AR51" s="46"/>
      <c r="AS51" s="46"/>
      <c r="AT51" s="46"/>
      <c r="AU51" s="46"/>
      <c r="AV51" s="46"/>
      <c r="AW51" s="46"/>
      <c r="AX51" s="46"/>
      <c r="AY51" s="46"/>
      <c r="AZ51" s="46"/>
      <c r="BA51" s="46"/>
      <c r="BB51" s="46"/>
      <c r="BC51" s="46"/>
      <c r="BD51" s="46"/>
      <c r="BE51" s="46"/>
      <c r="BF51" s="46"/>
      <c r="BG51" s="46"/>
      <c r="BH51" s="46"/>
      <c r="BI51" s="46"/>
      <c r="BJ51" s="47"/>
      <c r="BK51" s="31" t="s">
        <v>32</v>
      </c>
      <c r="BL51" s="31"/>
      <c r="BM51" s="31"/>
      <c r="BN51" s="31"/>
      <c r="BO51" s="31"/>
      <c r="BP51" s="31"/>
      <c r="BQ51" s="31"/>
      <c r="BR51" s="31"/>
      <c r="BS51" s="31"/>
      <c r="BT51" s="31"/>
      <c r="BU51" s="31"/>
      <c r="BV51" s="31"/>
      <c r="BW51" s="31"/>
      <c r="BX51" s="31"/>
      <c r="BY51" s="31"/>
      <c r="BZ51" s="31"/>
      <c r="CA51" s="31"/>
      <c r="CB51" s="31"/>
      <c r="CC51" s="29">
        <f>232.5/1000</f>
        <v>0.23250000000000001</v>
      </c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</row>
    <row r="52" spans="1:161" s="35" customFormat="1" ht="24.75" customHeight="1" x14ac:dyDescent="0.2">
      <c r="A52" s="29"/>
      <c r="B52" s="29"/>
      <c r="C52" s="29"/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49" t="s">
        <v>76</v>
      </c>
      <c r="W52" s="49"/>
      <c r="X52" s="49"/>
      <c r="Y52" s="49"/>
      <c r="Z52" s="49"/>
      <c r="AA52" s="49"/>
      <c r="AB52" s="49"/>
      <c r="AC52" s="49"/>
      <c r="AD52" s="49"/>
      <c r="AE52" s="49"/>
      <c r="AF52" s="49"/>
      <c r="AG52" s="49"/>
      <c r="AH52" s="49"/>
      <c r="AI52" s="49"/>
      <c r="AJ52" s="49"/>
      <c r="AK52" s="49"/>
      <c r="AL52" s="49"/>
      <c r="AM52" s="49"/>
      <c r="AN52" s="49"/>
      <c r="AO52" s="49"/>
      <c r="AP52" s="49"/>
      <c r="AQ52" s="30" t="s">
        <v>77</v>
      </c>
      <c r="AR52" s="30"/>
      <c r="AS52" s="30"/>
      <c r="AT52" s="30"/>
      <c r="AU52" s="30"/>
      <c r="AV52" s="30"/>
      <c r="AW52" s="30"/>
      <c r="AX52" s="30"/>
      <c r="AY52" s="30"/>
      <c r="AZ52" s="30"/>
      <c r="BA52" s="30"/>
      <c r="BB52" s="30"/>
      <c r="BC52" s="30"/>
      <c r="BD52" s="30"/>
      <c r="BE52" s="30"/>
      <c r="BF52" s="30"/>
      <c r="BG52" s="30"/>
      <c r="BH52" s="30"/>
      <c r="BI52" s="30"/>
      <c r="BJ52" s="30"/>
      <c r="BK52" s="31" t="s">
        <v>43</v>
      </c>
      <c r="BL52" s="31"/>
      <c r="BM52" s="31"/>
      <c r="BN52" s="31"/>
      <c r="BO52" s="31"/>
      <c r="BP52" s="31"/>
      <c r="BQ52" s="31"/>
      <c r="BR52" s="31"/>
      <c r="BS52" s="31"/>
      <c r="BT52" s="31"/>
      <c r="BU52" s="31"/>
      <c r="BV52" s="31"/>
      <c r="BW52" s="31"/>
      <c r="BX52" s="31"/>
      <c r="BY52" s="31"/>
      <c r="BZ52" s="31"/>
      <c r="CA52" s="31"/>
      <c r="CB52" s="31"/>
      <c r="CC52" s="29">
        <v>0</v>
      </c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</row>
    <row r="53" spans="1:161" s="35" customFormat="1" ht="24.75" customHeight="1" x14ac:dyDescent="0.2">
      <c r="A53" s="29"/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49" t="s">
        <v>41</v>
      </c>
      <c r="W53" s="49"/>
      <c r="X53" s="49"/>
      <c r="Y53" s="49"/>
      <c r="Z53" s="49"/>
      <c r="AA53" s="49"/>
      <c r="AB53" s="49"/>
      <c r="AC53" s="49"/>
      <c r="AD53" s="49"/>
      <c r="AE53" s="49"/>
      <c r="AF53" s="49"/>
      <c r="AG53" s="49"/>
      <c r="AH53" s="49"/>
      <c r="AI53" s="49"/>
      <c r="AJ53" s="49"/>
      <c r="AK53" s="49"/>
      <c r="AL53" s="49"/>
      <c r="AM53" s="49"/>
      <c r="AN53" s="49"/>
      <c r="AO53" s="49"/>
      <c r="AP53" s="49"/>
      <c r="AQ53" s="30" t="s">
        <v>78</v>
      </c>
      <c r="AR53" s="30"/>
      <c r="AS53" s="30"/>
      <c r="AT53" s="30"/>
      <c r="AU53" s="30"/>
      <c r="AV53" s="30"/>
      <c r="AW53" s="30"/>
      <c r="AX53" s="30"/>
      <c r="AY53" s="30"/>
      <c r="AZ53" s="30"/>
      <c r="BA53" s="30"/>
      <c r="BB53" s="30"/>
      <c r="BC53" s="30"/>
      <c r="BD53" s="30"/>
      <c r="BE53" s="30"/>
      <c r="BF53" s="30"/>
      <c r="BG53" s="30"/>
      <c r="BH53" s="30"/>
      <c r="BI53" s="30"/>
      <c r="BJ53" s="30"/>
      <c r="BK53" s="31" t="s">
        <v>43</v>
      </c>
      <c r="BL53" s="31"/>
      <c r="BM53" s="31"/>
      <c r="BN53" s="31"/>
      <c r="BO53" s="31"/>
      <c r="BP53" s="31"/>
      <c r="BQ53" s="31"/>
      <c r="BR53" s="31"/>
      <c r="BS53" s="31"/>
      <c r="BT53" s="31"/>
      <c r="BU53" s="31"/>
      <c r="BV53" s="31"/>
      <c r="BW53" s="31"/>
      <c r="BX53" s="31"/>
      <c r="BY53" s="31"/>
      <c r="BZ53" s="31"/>
      <c r="CA53" s="31"/>
      <c r="CB53" s="31"/>
      <c r="CC53" s="29">
        <v>0</v>
      </c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</row>
    <row r="54" spans="1:161" s="35" customFormat="1" ht="24.75" customHeight="1" x14ac:dyDescent="0.2">
      <c r="A54" s="29"/>
      <c r="B54" s="29"/>
      <c r="C54" s="29"/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49" t="s">
        <v>41</v>
      </c>
      <c r="W54" s="49"/>
      <c r="X54" s="49"/>
      <c r="Y54" s="49"/>
      <c r="Z54" s="49"/>
      <c r="AA54" s="49"/>
      <c r="AB54" s="49"/>
      <c r="AC54" s="49"/>
      <c r="AD54" s="49"/>
      <c r="AE54" s="49"/>
      <c r="AF54" s="49"/>
      <c r="AG54" s="49"/>
      <c r="AH54" s="49"/>
      <c r="AI54" s="49"/>
      <c r="AJ54" s="49"/>
      <c r="AK54" s="49"/>
      <c r="AL54" s="49"/>
      <c r="AM54" s="49"/>
      <c r="AN54" s="49"/>
      <c r="AO54" s="49"/>
      <c r="AP54" s="49"/>
      <c r="AQ54" s="39" t="s">
        <v>79</v>
      </c>
      <c r="AR54" s="40"/>
      <c r="AS54" s="40"/>
      <c r="AT54" s="40"/>
      <c r="AU54" s="40"/>
      <c r="AV54" s="40"/>
      <c r="AW54" s="40"/>
      <c r="AX54" s="40"/>
      <c r="AY54" s="40"/>
      <c r="AZ54" s="40"/>
      <c r="BA54" s="40"/>
      <c r="BB54" s="40"/>
      <c r="BC54" s="40"/>
      <c r="BD54" s="40"/>
      <c r="BE54" s="40"/>
      <c r="BF54" s="40"/>
      <c r="BG54" s="40"/>
      <c r="BH54" s="40"/>
      <c r="BI54" s="40"/>
      <c r="BJ54" s="41"/>
      <c r="BK54" s="31" t="s">
        <v>43</v>
      </c>
      <c r="BL54" s="31"/>
      <c r="BM54" s="31"/>
      <c r="BN54" s="31"/>
      <c r="BO54" s="31"/>
      <c r="BP54" s="31"/>
      <c r="BQ54" s="31"/>
      <c r="BR54" s="31"/>
      <c r="BS54" s="31"/>
      <c r="BT54" s="31"/>
      <c r="BU54" s="31"/>
      <c r="BV54" s="31"/>
      <c r="BW54" s="31"/>
      <c r="BX54" s="31"/>
      <c r="BY54" s="31"/>
      <c r="BZ54" s="31"/>
      <c r="CA54" s="31"/>
      <c r="CB54" s="31"/>
      <c r="CC54" s="29">
        <v>0</v>
      </c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</row>
    <row r="55" spans="1:161" s="35" customFormat="1" ht="24.75" customHeight="1" x14ac:dyDescent="0.2">
      <c r="A55" s="29"/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49" t="s">
        <v>41</v>
      </c>
      <c r="W55" s="49"/>
      <c r="X55" s="49"/>
      <c r="Y55" s="49"/>
      <c r="Z55" s="49"/>
      <c r="AA55" s="49"/>
      <c r="AB55" s="49"/>
      <c r="AC55" s="49"/>
      <c r="AD55" s="49"/>
      <c r="AE55" s="49"/>
      <c r="AF55" s="49"/>
      <c r="AG55" s="49"/>
      <c r="AH55" s="49"/>
      <c r="AI55" s="49"/>
      <c r="AJ55" s="49"/>
      <c r="AK55" s="49"/>
      <c r="AL55" s="49"/>
      <c r="AM55" s="49"/>
      <c r="AN55" s="49"/>
      <c r="AO55" s="49"/>
      <c r="AP55" s="49"/>
      <c r="AQ55" s="45"/>
      <c r="AR55" s="46"/>
      <c r="AS55" s="46"/>
      <c r="AT55" s="46"/>
      <c r="AU55" s="46"/>
      <c r="AV55" s="46"/>
      <c r="AW55" s="46"/>
      <c r="AX55" s="46"/>
      <c r="AY55" s="46"/>
      <c r="AZ55" s="46"/>
      <c r="BA55" s="46"/>
      <c r="BB55" s="46"/>
      <c r="BC55" s="46"/>
      <c r="BD55" s="46"/>
      <c r="BE55" s="46"/>
      <c r="BF55" s="46"/>
      <c r="BG55" s="46"/>
      <c r="BH55" s="46"/>
      <c r="BI55" s="46"/>
      <c r="BJ55" s="47"/>
      <c r="BK55" s="31" t="s">
        <v>37</v>
      </c>
      <c r="BL55" s="31"/>
      <c r="BM55" s="31"/>
      <c r="BN55" s="31"/>
      <c r="BO55" s="31"/>
      <c r="BP55" s="31"/>
      <c r="BQ55" s="31"/>
      <c r="BR55" s="31"/>
      <c r="BS55" s="31"/>
      <c r="BT55" s="31"/>
      <c r="BU55" s="31"/>
      <c r="BV55" s="31"/>
      <c r="BW55" s="31"/>
      <c r="BX55" s="31"/>
      <c r="BY55" s="31"/>
      <c r="BZ55" s="31"/>
      <c r="CA55" s="31"/>
      <c r="CB55" s="31"/>
      <c r="CC55" s="29">
        <v>0</v>
      </c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</row>
    <row r="56" spans="1:161" s="35" customFormat="1" ht="24.75" customHeight="1" x14ac:dyDescent="0.2">
      <c r="A56" s="29"/>
      <c r="B56" s="29"/>
      <c r="C56" s="29"/>
      <c r="D56" s="29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49" t="s">
        <v>80</v>
      </c>
      <c r="W56" s="49"/>
      <c r="X56" s="49"/>
      <c r="Y56" s="49"/>
      <c r="Z56" s="49"/>
      <c r="AA56" s="49"/>
      <c r="AB56" s="49"/>
      <c r="AC56" s="49"/>
      <c r="AD56" s="49"/>
      <c r="AE56" s="49"/>
      <c r="AF56" s="49"/>
      <c r="AG56" s="49"/>
      <c r="AH56" s="49"/>
      <c r="AI56" s="49"/>
      <c r="AJ56" s="49"/>
      <c r="AK56" s="49"/>
      <c r="AL56" s="49"/>
      <c r="AM56" s="49"/>
      <c r="AN56" s="49"/>
      <c r="AO56" s="49"/>
      <c r="AP56" s="49"/>
      <c r="AQ56" s="30" t="s">
        <v>81</v>
      </c>
      <c r="AR56" s="30"/>
      <c r="AS56" s="30"/>
      <c r="AT56" s="30"/>
      <c r="AU56" s="30"/>
      <c r="AV56" s="30"/>
      <c r="AW56" s="30"/>
      <c r="AX56" s="30"/>
      <c r="AY56" s="30"/>
      <c r="AZ56" s="30"/>
      <c r="BA56" s="30"/>
      <c r="BB56" s="30"/>
      <c r="BC56" s="30"/>
      <c r="BD56" s="30"/>
      <c r="BE56" s="30"/>
      <c r="BF56" s="30"/>
      <c r="BG56" s="30"/>
      <c r="BH56" s="30"/>
      <c r="BI56" s="30"/>
      <c r="BJ56" s="30"/>
      <c r="BK56" s="31" t="s">
        <v>37</v>
      </c>
      <c r="BL56" s="31"/>
      <c r="BM56" s="31"/>
      <c r="BN56" s="31"/>
      <c r="BO56" s="31"/>
      <c r="BP56" s="31"/>
      <c r="BQ56" s="31"/>
      <c r="BR56" s="31"/>
      <c r="BS56" s="31"/>
      <c r="BT56" s="31"/>
      <c r="BU56" s="31"/>
      <c r="BV56" s="31"/>
      <c r="BW56" s="31"/>
      <c r="BX56" s="31"/>
      <c r="BY56" s="31"/>
      <c r="BZ56" s="31"/>
      <c r="CA56" s="31"/>
      <c r="CB56" s="31"/>
      <c r="CC56" s="29">
        <f>0.263/1000</f>
        <v>2.63E-4</v>
      </c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</row>
    <row r="57" spans="1:161" s="35" customFormat="1" ht="24.75" customHeight="1" x14ac:dyDescent="0.2">
      <c r="A57" s="29"/>
      <c r="B57" s="29"/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57" t="s">
        <v>82</v>
      </c>
      <c r="W57" s="58"/>
      <c r="X57" s="58"/>
      <c r="Y57" s="58"/>
      <c r="Z57" s="58"/>
      <c r="AA57" s="58"/>
      <c r="AB57" s="58"/>
      <c r="AC57" s="58"/>
      <c r="AD57" s="58"/>
      <c r="AE57" s="58"/>
      <c r="AF57" s="58"/>
      <c r="AG57" s="58"/>
      <c r="AH57" s="58"/>
      <c r="AI57" s="58"/>
      <c r="AJ57" s="58"/>
      <c r="AK57" s="58"/>
      <c r="AL57" s="58"/>
      <c r="AM57" s="58"/>
      <c r="AN57" s="58"/>
      <c r="AO57" s="58"/>
      <c r="AP57" s="59"/>
      <c r="AQ57" s="39" t="s">
        <v>83</v>
      </c>
      <c r="AR57" s="40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  <c r="BF57" s="40"/>
      <c r="BG57" s="40"/>
      <c r="BH57" s="40"/>
      <c r="BI57" s="40"/>
      <c r="BJ57" s="41"/>
      <c r="BK57" s="31" t="s">
        <v>37</v>
      </c>
      <c r="BL57" s="31"/>
      <c r="BM57" s="31"/>
      <c r="BN57" s="31"/>
      <c r="BO57" s="31"/>
      <c r="BP57" s="31"/>
      <c r="BQ57" s="31"/>
      <c r="BR57" s="31"/>
      <c r="BS57" s="31"/>
      <c r="BT57" s="31"/>
      <c r="BU57" s="31"/>
      <c r="BV57" s="31"/>
      <c r="BW57" s="31"/>
      <c r="BX57" s="31"/>
      <c r="BY57" s="31"/>
      <c r="BZ57" s="31"/>
      <c r="CA57" s="31"/>
      <c r="CB57" s="31"/>
      <c r="CC57" s="29">
        <v>0</v>
      </c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</row>
    <row r="58" spans="1:161" s="35" customFormat="1" ht="24.75" customHeight="1" x14ac:dyDescent="0.2">
      <c r="A58" s="29"/>
      <c r="B58" s="29"/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30" t="s">
        <v>84</v>
      </c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30"/>
      <c r="AI58" s="30"/>
      <c r="AJ58" s="30"/>
      <c r="AK58" s="30"/>
      <c r="AL58" s="30"/>
      <c r="AM58" s="30"/>
      <c r="AN58" s="30"/>
      <c r="AO58" s="30"/>
      <c r="AP58" s="30"/>
      <c r="AQ58" s="45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46"/>
      <c r="BC58" s="46"/>
      <c r="BD58" s="46"/>
      <c r="BE58" s="46"/>
      <c r="BF58" s="46"/>
      <c r="BG58" s="46"/>
      <c r="BH58" s="46"/>
      <c r="BI58" s="46"/>
      <c r="BJ58" s="47"/>
      <c r="BK58" s="31" t="s">
        <v>37</v>
      </c>
      <c r="BL58" s="31"/>
      <c r="BM58" s="31"/>
      <c r="BN58" s="31"/>
      <c r="BO58" s="31"/>
      <c r="BP58" s="31"/>
      <c r="BQ58" s="31"/>
      <c r="BR58" s="31"/>
      <c r="BS58" s="31"/>
      <c r="BT58" s="31"/>
      <c r="BU58" s="31"/>
      <c r="BV58" s="31"/>
      <c r="BW58" s="31"/>
      <c r="BX58" s="31"/>
      <c r="BY58" s="31"/>
      <c r="BZ58" s="31"/>
      <c r="CA58" s="31"/>
      <c r="CB58" s="31"/>
      <c r="CC58" s="29">
        <v>0</v>
      </c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</row>
    <row r="59" spans="1:161" s="35" customFormat="1" ht="24.75" customHeight="1" x14ac:dyDescent="0.2">
      <c r="A59" s="29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49" t="s">
        <v>85</v>
      </c>
      <c r="W59" s="49"/>
      <c r="X59" s="49"/>
      <c r="Y59" s="49"/>
      <c r="Z59" s="49"/>
      <c r="AA59" s="49"/>
      <c r="AB59" s="49"/>
      <c r="AC59" s="49"/>
      <c r="AD59" s="49"/>
      <c r="AE59" s="49"/>
      <c r="AF59" s="49"/>
      <c r="AG59" s="49"/>
      <c r="AH59" s="49"/>
      <c r="AI59" s="49"/>
      <c r="AJ59" s="49"/>
      <c r="AK59" s="49"/>
      <c r="AL59" s="49"/>
      <c r="AM59" s="49"/>
      <c r="AN59" s="49"/>
      <c r="AO59" s="49"/>
      <c r="AP59" s="49"/>
      <c r="AQ59" s="30" t="s">
        <v>86</v>
      </c>
      <c r="AR59" s="30"/>
      <c r="AS59" s="30"/>
      <c r="AT59" s="30"/>
      <c r="AU59" s="30"/>
      <c r="AV59" s="30"/>
      <c r="AW59" s="30"/>
      <c r="AX59" s="30"/>
      <c r="AY59" s="30"/>
      <c r="AZ59" s="30"/>
      <c r="BA59" s="30"/>
      <c r="BB59" s="30"/>
      <c r="BC59" s="30"/>
      <c r="BD59" s="30"/>
      <c r="BE59" s="30"/>
      <c r="BF59" s="30"/>
      <c r="BG59" s="30"/>
      <c r="BH59" s="30"/>
      <c r="BI59" s="30"/>
      <c r="BJ59" s="30"/>
      <c r="BK59" s="31" t="s">
        <v>37</v>
      </c>
      <c r="BL59" s="31"/>
      <c r="BM59" s="31"/>
      <c r="BN59" s="31"/>
      <c r="BO59" s="31"/>
      <c r="BP59" s="31"/>
      <c r="BQ59" s="31"/>
      <c r="BR59" s="31"/>
      <c r="BS59" s="31"/>
      <c r="BT59" s="31"/>
      <c r="BU59" s="31"/>
      <c r="BV59" s="31"/>
      <c r="BW59" s="31"/>
      <c r="BX59" s="31"/>
      <c r="BY59" s="31"/>
      <c r="BZ59" s="31"/>
      <c r="CA59" s="31"/>
      <c r="CB59" s="31"/>
      <c r="CC59" s="29">
        <v>0</v>
      </c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</row>
    <row r="60" spans="1:161" s="35" customFormat="1" ht="24.75" customHeight="1" x14ac:dyDescent="0.2">
      <c r="A60" s="29"/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30" t="s">
        <v>87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0"/>
      <c r="AI60" s="30"/>
      <c r="AJ60" s="30"/>
      <c r="AK60" s="30"/>
      <c r="AL60" s="30"/>
      <c r="AM60" s="30"/>
      <c r="AN60" s="30"/>
      <c r="AO60" s="30"/>
      <c r="AP60" s="30"/>
      <c r="AQ60" s="30" t="s">
        <v>88</v>
      </c>
      <c r="AR60" s="30"/>
      <c r="AS60" s="30"/>
      <c r="AT60" s="30"/>
      <c r="AU60" s="30"/>
      <c r="AV60" s="30"/>
      <c r="AW60" s="30"/>
      <c r="AX60" s="30"/>
      <c r="AY60" s="30"/>
      <c r="AZ60" s="30"/>
      <c r="BA60" s="30"/>
      <c r="BB60" s="30"/>
      <c r="BC60" s="30"/>
      <c r="BD60" s="30"/>
      <c r="BE60" s="30"/>
      <c r="BF60" s="30"/>
      <c r="BG60" s="30"/>
      <c r="BH60" s="30"/>
      <c r="BI60" s="30"/>
      <c r="BJ60" s="30"/>
      <c r="BK60" s="31" t="s">
        <v>43</v>
      </c>
      <c r="BL60" s="31"/>
      <c r="BM60" s="31"/>
      <c r="BN60" s="31"/>
      <c r="BO60" s="31"/>
      <c r="BP60" s="31"/>
      <c r="BQ60" s="31"/>
      <c r="BR60" s="31"/>
      <c r="BS60" s="31"/>
      <c r="BT60" s="31"/>
      <c r="BU60" s="31"/>
      <c r="BV60" s="31"/>
      <c r="BW60" s="31"/>
      <c r="BX60" s="31"/>
      <c r="BY60" s="31"/>
      <c r="BZ60" s="31"/>
      <c r="CA60" s="31"/>
      <c r="CB60" s="31"/>
      <c r="CC60" s="29">
        <v>0</v>
      </c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</row>
    <row r="61" spans="1:161" s="35" customFormat="1" ht="32.25" customHeight="1" x14ac:dyDescent="0.2">
      <c r="A61" s="29"/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30" t="s">
        <v>89</v>
      </c>
      <c r="W61" s="30"/>
      <c r="X61" s="30"/>
      <c r="Y61" s="30"/>
      <c r="Z61" s="30"/>
      <c r="AA61" s="30"/>
      <c r="AB61" s="30"/>
      <c r="AC61" s="30"/>
      <c r="AD61" s="30"/>
      <c r="AE61" s="30"/>
      <c r="AF61" s="30"/>
      <c r="AG61" s="30"/>
      <c r="AH61" s="30"/>
      <c r="AI61" s="30"/>
      <c r="AJ61" s="30"/>
      <c r="AK61" s="30"/>
      <c r="AL61" s="30"/>
      <c r="AM61" s="30"/>
      <c r="AN61" s="30"/>
      <c r="AO61" s="30"/>
      <c r="AP61" s="30"/>
      <c r="AQ61" s="39" t="s">
        <v>90</v>
      </c>
      <c r="AR61" s="40"/>
      <c r="AS61" s="40"/>
      <c r="AT61" s="40"/>
      <c r="AU61" s="40"/>
      <c r="AV61" s="40"/>
      <c r="AW61" s="40"/>
      <c r="AX61" s="40"/>
      <c r="AY61" s="40"/>
      <c r="AZ61" s="40"/>
      <c r="BA61" s="40"/>
      <c r="BB61" s="40"/>
      <c r="BC61" s="40"/>
      <c r="BD61" s="40"/>
      <c r="BE61" s="40"/>
      <c r="BF61" s="40"/>
      <c r="BG61" s="40"/>
      <c r="BH61" s="40"/>
      <c r="BI61" s="40"/>
      <c r="BJ61" s="41"/>
      <c r="BK61" s="31" t="s">
        <v>22</v>
      </c>
      <c r="BL61" s="31"/>
      <c r="BM61" s="31"/>
      <c r="BN61" s="31"/>
      <c r="BO61" s="31"/>
      <c r="BP61" s="31"/>
      <c r="BQ61" s="31"/>
      <c r="BR61" s="31"/>
      <c r="BS61" s="31"/>
      <c r="BT61" s="31"/>
      <c r="BU61" s="31"/>
      <c r="BV61" s="31"/>
      <c r="BW61" s="31"/>
      <c r="BX61" s="31"/>
      <c r="BY61" s="31"/>
      <c r="BZ61" s="31"/>
      <c r="CA61" s="31"/>
      <c r="CB61" s="31"/>
      <c r="CC61" s="29">
        <v>0</v>
      </c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</row>
    <row r="62" spans="1:161" s="35" customFormat="1" ht="36" customHeight="1" x14ac:dyDescent="0.2">
      <c r="A62" s="29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30" t="s">
        <v>91</v>
      </c>
      <c r="W62" s="30"/>
      <c r="X62" s="30"/>
      <c r="Y62" s="30"/>
      <c r="Z62" s="30"/>
      <c r="AA62" s="30"/>
      <c r="AB62" s="30"/>
      <c r="AC62" s="30"/>
      <c r="AD62" s="30"/>
      <c r="AE62" s="30"/>
      <c r="AF62" s="30"/>
      <c r="AG62" s="30"/>
      <c r="AH62" s="30"/>
      <c r="AI62" s="30"/>
      <c r="AJ62" s="30"/>
      <c r="AK62" s="30"/>
      <c r="AL62" s="30"/>
      <c r="AM62" s="30"/>
      <c r="AN62" s="30"/>
      <c r="AO62" s="30"/>
      <c r="AP62" s="30"/>
      <c r="AQ62" s="45"/>
      <c r="AR62" s="46"/>
      <c r="AS62" s="46"/>
      <c r="AT62" s="46"/>
      <c r="AU62" s="46"/>
      <c r="AV62" s="46"/>
      <c r="AW62" s="46"/>
      <c r="AX62" s="46"/>
      <c r="AY62" s="46"/>
      <c r="AZ62" s="46"/>
      <c r="BA62" s="46"/>
      <c r="BB62" s="46"/>
      <c r="BC62" s="46"/>
      <c r="BD62" s="46"/>
      <c r="BE62" s="46"/>
      <c r="BF62" s="46"/>
      <c r="BG62" s="46"/>
      <c r="BH62" s="46"/>
      <c r="BI62" s="46"/>
      <c r="BJ62" s="47"/>
      <c r="BK62" s="31" t="s">
        <v>43</v>
      </c>
      <c r="BL62" s="31"/>
      <c r="BM62" s="31"/>
      <c r="BN62" s="31"/>
      <c r="BO62" s="31"/>
      <c r="BP62" s="31"/>
      <c r="BQ62" s="31"/>
      <c r="BR62" s="31"/>
      <c r="BS62" s="31"/>
      <c r="BT62" s="31"/>
      <c r="BU62" s="31"/>
      <c r="BV62" s="31"/>
      <c r="BW62" s="31"/>
      <c r="BX62" s="31"/>
      <c r="BY62" s="31"/>
      <c r="BZ62" s="31"/>
      <c r="CA62" s="31"/>
      <c r="CB62" s="31"/>
      <c r="CC62" s="29">
        <v>0</v>
      </c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</row>
    <row r="63" spans="1:161" s="35" customFormat="1" ht="16.5" customHeight="1" x14ac:dyDescent="0.2">
      <c r="A63" s="29" t="s">
        <v>92</v>
      </c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0"/>
      <c r="AP63" s="60"/>
      <c r="AQ63" s="61"/>
      <c r="AR63" s="61"/>
      <c r="AS63" s="61"/>
      <c r="AT63" s="61"/>
      <c r="AU63" s="61"/>
      <c r="AV63" s="61"/>
      <c r="AW63" s="61"/>
      <c r="AX63" s="61"/>
      <c r="AY63" s="61"/>
      <c r="AZ63" s="61"/>
      <c r="BA63" s="61"/>
      <c r="BB63" s="61"/>
      <c r="BC63" s="61"/>
      <c r="BD63" s="61"/>
      <c r="BE63" s="61"/>
      <c r="BF63" s="61"/>
      <c r="BG63" s="61"/>
      <c r="BH63" s="61"/>
      <c r="BI63" s="61"/>
      <c r="BJ63" s="61"/>
      <c r="BK63" s="62"/>
      <c r="BL63" s="62"/>
      <c r="BM63" s="62"/>
      <c r="BN63" s="62"/>
      <c r="BO63" s="62"/>
      <c r="BP63" s="62"/>
      <c r="BQ63" s="62"/>
      <c r="BR63" s="62"/>
      <c r="BS63" s="62"/>
      <c r="BT63" s="62"/>
      <c r="BU63" s="62"/>
      <c r="BV63" s="62"/>
      <c r="BW63" s="62"/>
      <c r="BX63" s="62"/>
      <c r="BY63" s="62"/>
      <c r="BZ63" s="62"/>
      <c r="CA63" s="62"/>
      <c r="CB63" s="62"/>
      <c r="CC63" s="29">
        <f>SUM(CC17:DA62)</f>
        <v>1.4177409999999995</v>
      </c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>
        <f>SUM(DB17:EC62)</f>
        <v>0</v>
      </c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>
        <f>SUM(ED17:FE62)</f>
        <v>0</v>
      </c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</row>
  </sheetData>
  <mergeCells count="341">
    <mergeCell ref="ED63:FE63"/>
    <mergeCell ref="A63:U63"/>
    <mergeCell ref="V63:AP63"/>
    <mergeCell ref="AQ63:BJ63"/>
    <mergeCell ref="BK63:CB63"/>
    <mergeCell ref="CC63:DA63"/>
    <mergeCell ref="DB63:EC63"/>
    <mergeCell ref="ED61:FE61"/>
    <mergeCell ref="A62:U62"/>
    <mergeCell ref="V62:AP62"/>
    <mergeCell ref="BK62:CB62"/>
    <mergeCell ref="CC62:DA62"/>
    <mergeCell ref="DB62:EC62"/>
    <mergeCell ref="ED62:FE62"/>
    <mergeCell ref="A61:U61"/>
    <mergeCell ref="V61:AP61"/>
    <mergeCell ref="AQ61:BJ62"/>
    <mergeCell ref="BK61:CB61"/>
    <mergeCell ref="CC61:DA61"/>
    <mergeCell ref="DB61:EC61"/>
    <mergeCell ref="ED59:FE59"/>
    <mergeCell ref="A60:U60"/>
    <mergeCell ref="V60:AP60"/>
    <mergeCell ref="AQ60:BJ60"/>
    <mergeCell ref="BK60:CB60"/>
    <mergeCell ref="CC60:DA60"/>
    <mergeCell ref="DB60:EC60"/>
    <mergeCell ref="ED60:FE60"/>
    <mergeCell ref="BK58:CB58"/>
    <mergeCell ref="CC58:DA58"/>
    <mergeCell ref="DB58:EC58"/>
    <mergeCell ref="ED58:FE58"/>
    <mergeCell ref="A59:U59"/>
    <mergeCell ref="V59:AP59"/>
    <mergeCell ref="AQ59:BJ59"/>
    <mergeCell ref="BK59:CB59"/>
    <mergeCell ref="CC59:DA59"/>
    <mergeCell ref="DB59:EC59"/>
    <mergeCell ref="ED56:FE56"/>
    <mergeCell ref="A57:U57"/>
    <mergeCell ref="V57:AP57"/>
    <mergeCell ref="AQ57:BJ58"/>
    <mergeCell ref="BK57:CB57"/>
    <mergeCell ref="CC57:DA57"/>
    <mergeCell ref="DB57:EC57"/>
    <mergeCell ref="ED57:FE57"/>
    <mergeCell ref="A58:U58"/>
    <mergeCell ref="V58:AP58"/>
    <mergeCell ref="A56:U56"/>
    <mergeCell ref="V56:AP56"/>
    <mergeCell ref="AQ56:BJ56"/>
    <mergeCell ref="BK56:CB56"/>
    <mergeCell ref="CC56:DA56"/>
    <mergeCell ref="DB56:EC56"/>
    <mergeCell ref="ED54:FE54"/>
    <mergeCell ref="A55:U55"/>
    <mergeCell ref="V55:AP55"/>
    <mergeCell ref="BK55:CB55"/>
    <mergeCell ref="CC55:DA55"/>
    <mergeCell ref="DB55:EC55"/>
    <mergeCell ref="ED55:FE55"/>
    <mergeCell ref="A54:U54"/>
    <mergeCell ref="V54:AP54"/>
    <mergeCell ref="AQ54:BJ55"/>
    <mergeCell ref="BK54:CB54"/>
    <mergeCell ref="CC54:DA54"/>
    <mergeCell ref="DB54:EC54"/>
    <mergeCell ref="ED52:FE52"/>
    <mergeCell ref="A53:U53"/>
    <mergeCell ref="V53:AP53"/>
    <mergeCell ref="AQ53:BJ53"/>
    <mergeCell ref="BK53:CB53"/>
    <mergeCell ref="CC53:DA53"/>
    <mergeCell ref="DB53:EC53"/>
    <mergeCell ref="ED53:FE53"/>
    <mergeCell ref="A52:U52"/>
    <mergeCell ref="V52:AP52"/>
    <mergeCell ref="AQ52:BJ52"/>
    <mergeCell ref="BK52:CB52"/>
    <mergeCell ref="CC52:DA52"/>
    <mergeCell ref="DB52:EC52"/>
    <mergeCell ref="A51:U51"/>
    <mergeCell ref="V51:AP51"/>
    <mergeCell ref="BK51:CB51"/>
    <mergeCell ref="CC51:DA51"/>
    <mergeCell ref="DB51:EC51"/>
    <mergeCell ref="ED51:FE51"/>
    <mergeCell ref="BK49:CB49"/>
    <mergeCell ref="CC49:DA49"/>
    <mergeCell ref="DB49:EC49"/>
    <mergeCell ref="ED49:FE49"/>
    <mergeCell ref="A50:U50"/>
    <mergeCell ref="V50:AP50"/>
    <mergeCell ref="BK50:CB50"/>
    <mergeCell ref="CC50:DA50"/>
    <mergeCell ref="DB50:EC50"/>
    <mergeCell ref="ED50:FE50"/>
    <mergeCell ref="ED47:FE47"/>
    <mergeCell ref="A48:U48"/>
    <mergeCell ref="V48:AP48"/>
    <mergeCell ref="AQ48:BJ51"/>
    <mergeCell ref="BK48:CB48"/>
    <mergeCell ref="CC48:DA48"/>
    <mergeCell ref="DB48:EC48"/>
    <mergeCell ref="ED48:FE48"/>
    <mergeCell ref="A49:U49"/>
    <mergeCell ref="V49:AP49"/>
    <mergeCell ref="A47:U47"/>
    <mergeCell ref="V47:AP47"/>
    <mergeCell ref="AQ47:BJ47"/>
    <mergeCell ref="BK47:CB47"/>
    <mergeCell ref="CC47:DA47"/>
    <mergeCell ref="DB47:EC47"/>
    <mergeCell ref="ED45:FE45"/>
    <mergeCell ref="A46:U46"/>
    <mergeCell ref="V46:AP46"/>
    <mergeCell ref="AQ46:BJ46"/>
    <mergeCell ref="BK46:CB46"/>
    <mergeCell ref="CC46:DA46"/>
    <mergeCell ref="DB46:EC46"/>
    <mergeCell ref="ED46:FE46"/>
    <mergeCell ref="A45:U45"/>
    <mergeCell ref="V45:AP45"/>
    <mergeCell ref="AQ45:BJ45"/>
    <mergeCell ref="BK45:CB45"/>
    <mergeCell ref="CC45:DA45"/>
    <mergeCell ref="DB45:EC45"/>
    <mergeCell ref="ED43:FE43"/>
    <mergeCell ref="A44:U44"/>
    <mergeCell ref="V44:AP44"/>
    <mergeCell ref="BK44:CB44"/>
    <mergeCell ref="CC44:DA44"/>
    <mergeCell ref="DB44:EC44"/>
    <mergeCell ref="ED44:FE44"/>
    <mergeCell ref="A43:U43"/>
    <mergeCell ref="V43:AP43"/>
    <mergeCell ref="AQ43:BJ44"/>
    <mergeCell ref="BK43:CB43"/>
    <mergeCell ref="CC43:DA43"/>
    <mergeCell ref="DB43:EC43"/>
    <mergeCell ref="ED41:FE41"/>
    <mergeCell ref="A42:U42"/>
    <mergeCell ref="V42:AP42"/>
    <mergeCell ref="AQ42:BJ42"/>
    <mergeCell ref="BK42:CB42"/>
    <mergeCell ref="CC42:DA42"/>
    <mergeCell ref="DB42:EC42"/>
    <mergeCell ref="ED42:FE42"/>
    <mergeCell ref="A41:U41"/>
    <mergeCell ref="V41:AP41"/>
    <mergeCell ref="AQ41:BJ41"/>
    <mergeCell ref="BK41:CB41"/>
    <mergeCell ref="CC41:DA41"/>
    <mergeCell ref="DB41:EC41"/>
    <mergeCell ref="ED39:FE39"/>
    <mergeCell ref="A40:U40"/>
    <mergeCell ref="V40:AP40"/>
    <mergeCell ref="BK40:CB40"/>
    <mergeCell ref="CC40:DA40"/>
    <mergeCell ref="DB40:EC40"/>
    <mergeCell ref="ED40:FE40"/>
    <mergeCell ref="A39:U39"/>
    <mergeCell ref="V39:AP39"/>
    <mergeCell ref="AQ39:BJ40"/>
    <mergeCell ref="BK39:CB39"/>
    <mergeCell ref="CC39:DA39"/>
    <mergeCell ref="DB39:EC39"/>
    <mergeCell ref="ED37:FE37"/>
    <mergeCell ref="A38:U38"/>
    <mergeCell ref="V38:AP38"/>
    <mergeCell ref="AQ38:BJ38"/>
    <mergeCell ref="BK38:CB38"/>
    <mergeCell ref="CC38:DA38"/>
    <mergeCell ref="DB38:EC38"/>
    <mergeCell ref="ED38:FE38"/>
    <mergeCell ref="A37:U37"/>
    <mergeCell ref="V37:AP37"/>
    <mergeCell ref="AQ37:BJ37"/>
    <mergeCell ref="BK37:CB37"/>
    <mergeCell ref="CC37:DA37"/>
    <mergeCell ref="DB37:EC37"/>
    <mergeCell ref="ED35:FE35"/>
    <mergeCell ref="A36:U36"/>
    <mergeCell ref="V36:AP36"/>
    <mergeCell ref="AQ36:BJ36"/>
    <mergeCell ref="BK36:CB36"/>
    <mergeCell ref="CC36:DA36"/>
    <mergeCell ref="DB36:EC36"/>
    <mergeCell ref="ED36:FE36"/>
    <mergeCell ref="A35:U35"/>
    <mergeCell ref="V35:AP35"/>
    <mergeCell ref="AQ35:BJ35"/>
    <mergeCell ref="BK35:CB35"/>
    <mergeCell ref="CC35:DA35"/>
    <mergeCell ref="DB35:EC35"/>
    <mergeCell ref="ED33:FE33"/>
    <mergeCell ref="A34:U34"/>
    <mergeCell ref="V34:AP34"/>
    <mergeCell ref="AQ34:BJ34"/>
    <mergeCell ref="BK34:CB34"/>
    <mergeCell ref="CC34:DA34"/>
    <mergeCell ref="DB34:EC34"/>
    <mergeCell ref="ED34:FE34"/>
    <mergeCell ref="A33:U33"/>
    <mergeCell ref="V33:AP33"/>
    <mergeCell ref="AQ33:BJ33"/>
    <mergeCell ref="BK33:CB33"/>
    <mergeCell ref="CC33:DA33"/>
    <mergeCell ref="DB33:EC33"/>
    <mergeCell ref="ED31:FE31"/>
    <mergeCell ref="A32:U32"/>
    <mergeCell ref="V32:AP32"/>
    <mergeCell ref="AQ32:BJ32"/>
    <mergeCell ref="BK32:CB32"/>
    <mergeCell ref="CC32:DA32"/>
    <mergeCell ref="DB32:EC32"/>
    <mergeCell ref="ED32:FE32"/>
    <mergeCell ref="A31:U31"/>
    <mergeCell ref="V31:AP31"/>
    <mergeCell ref="AQ31:BJ31"/>
    <mergeCell ref="BK31:CB31"/>
    <mergeCell ref="CC31:DA31"/>
    <mergeCell ref="DB31:EC31"/>
    <mergeCell ref="ED29:FE29"/>
    <mergeCell ref="A30:U30"/>
    <mergeCell ref="V30:AP30"/>
    <mergeCell ref="AQ30:BJ30"/>
    <mergeCell ref="BK30:CB30"/>
    <mergeCell ref="CC30:DA30"/>
    <mergeCell ref="DB30:EC30"/>
    <mergeCell ref="ED30:FE30"/>
    <mergeCell ref="A29:U29"/>
    <mergeCell ref="V29:AP29"/>
    <mergeCell ref="AQ29:BJ29"/>
    <mergeCell ref="BK29:CB29"/>
    <mergeCell ref="CC29:DA29"/>
    <mergeCell ref="DB29:EC29"/>
    <mergeCell ref="DB27:EC27"/>
    <mergeCell ref="ED27:FE27"/>
    <mergeCell ref="A28:U28"/>
    <mergeCell ref="V28:AP28"/>
    <mergeCell ref="BK28:CB28"/>
    <mergeCell ref="CC28:DA28"/>
    <mergeCell ref="DB28:EC28"/>
    <mergeCell ref="ED28:FE28"/>
    <mergeCell ref="ED25:FE25"/>
    <mergeCell ref="A26:U26"/>
    <mergeCell ref="V26:AP26"/>
    <mergeCell ref="BK26:CB26"/>
    <mergeCell ref="CC26:DA26"/>
    <mergeCell ref="DB26:EC26"/>
    <mergeCell ref="ED26:FE26"/>
    <mergeCell ref="A25:U25"/>
    <mergeCell ref="V25:AP25"/>
    <mergeCell ref="AQ25:BJ28"/>
    <mergeCell ref="BK25:CB25"/>
    <mergeCell ref="CC25:DA25"/>
    <mergeCell ref="DB25:EC25"/>
    <mergeCell ref="A27:U27"/>
    <mergeCell ref="V27:AP27"/>
    <mergeCell ref="BK27:CB27"/>
    <mergeCell ref="CC27:DA27"/>
    <mergeCell ref="DB23:EC23"/>
    <mergeCell ref="ED23:FE23"/>
    <mergeCell ref="A24:U24"/>
    <mergeCell ref="V24:AP24"/>
    <mergeCell ref="AQ24:BJ24"/>
    <mergeCell ref="BK24:CB24"/>
    <mergeCell ref="CC24:DA24"/>
    <mergeCell ref="DB24:EC24"/>
    <mergeCell ref="ED24:FE24"/>
    <mergeCell ref="ED21:FE21"/>
    <mergeCell ref="A22:U22"/>
    <mergeCell ref="V22:AP22"/>
    <mergeCell ref="BK22:CB22"/>
    <mergeCell ref="CC22:DA22"/>
    <mergeCell ref="DB22:EC22"/>
    <mergeCell ref="ED22:FE22"/>
    <mergeCell ref="A21:U21"/>
    <mergeCell ref="V21:AP21"/>
    <mergeCell ref="AQ21:BJ23"/>
    <mergeCell ref="BK21:CB21"/>
    <mergeCell ref="CC21:DA21"/>
    <mergeCell ref="DB21:EC21"/>
    <mergeCell ref="A23:U23"/>
    <mergeCell ref="V23:AP23"/>
    <mergeCell ref="BK23:CB23"/>
    <mergeCell ref="CC23:DA23"/>
    <mergeCell ref="ED19:FE19"/>
    <mergeCell ref="A20:U20"/>
    <mergeCell ref="V20:AP20"/>
    <mergeCell ref="AQ20:BJ20"/>
    <mergeCell ref="BK20:CB20"/>
    <mergeCell ref="CC20:DA20"/>
    <mergeCell ref="DB20:EC20"/>
    <mergeCell ref="ED20:FE20"/>
    <mergeCell ref="A19:U19"/>
    <mergeCell ref="V19:AP19"/>
    <mergeCell ref="AQ19:BJ19"/>
    <mergeCell ref="BK19:CB19"/>
    <mergeCell ref="CC19:DA19"/>
    <mergeCell ref="DB19:EC19"/>
    <mergeCell ref="ED17:FE17"/>
    <mergeCell ref="A18:U18"/>
    <mergeCell ref="V18:AP18"/>
    <mergeCell ref="AQ18:BJ18"/>
    <mergeCell ref="BK18:CB18"/>
    <mergeCell ref="CC18:DA18"/>
    <mergeCell ref="DB18:EC18"/>
    <mergeCell ref="ED18:FE18"/>
    <mergeCell ref="A17:U17"/>
    <mergeCell ref="V17:AP17"/>
    <mergeCell ref="AQ17:BJ17"/>
    <mergeCell ref="BK17:CB17"/>
    <mergeCell ref="CC17:DA17"/>
    <mergeCell ref="DB17:EC17"/>
    <mergeCell ref="DB15:EC15"/>
    <mergeCell ref="ED15:FE15"/>
    <mergeCell ref="A16:U16"/>
    <mergeCell ref="V16:AP16"/>
    <mergeCell ref="AQ16:BJ16"/>
    <mergeCell ref="BK16:CB16"/>
    <mergeCell ref="CC16:DA16"/>
    <mergeCell ref="DB16:EC16"/>
    <mergeCell ref="ED16:FE16"/>
    <mergeCell ref="BR11:CI11"/>
    <mergeCell ref="A12:R12"/>
    <mergeCell ref="A13:R13"/>
    <mergeCell ref="A15:U15"/>
    <mergeCell ref="V15:AP15"/>
    <mergeCell ref="AQ15:BJ15"/>
    <mergeCell ref="BK15:CB15"/>
    <mergeCell ref="CC15:DA15"/>
    <mergeCell ref="EF1:FE1"/>
    <mergeCell ref="EF2:FE2"/>
    <mergeCell ref="A7:FE7"/>
    <mergeCell ref="CI8:EO8"/>
    <mergeCell ref="CI9:EO9"/>
    <mergeCell ref="BR10:CI10"/>
    <mergeCell ref="CJ10:CM10"/>
    <mergeCell ref="CN10:CQ10"/>
  </mergeCells>
  <pageMargins left="0.59055118110236227" right="0.51181102362204722" top="0.78740157480314965" bottom="0.39370078740157483" header="0.19685039370078741" footer="0.19685039370078741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июль</vt:lpstr>
      <vt:lpstr>июль!Область_печати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Бобешко Светлана</dc:creator>
  <cp:lastModifiedBy>Бобешко Светлана</cp:lastModifiedBy>
  <dcterms:created xsi:type="dcterms:W3CDTF">2022-01-25T07:51:31Z</dcterms:created>
  <dcterms:modified xsi:type="dcterms:W3CDTF">2022-01-25T07:51:47Z</dcterms:modified>
</cp:coreProperties>
</file>