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2 год\"/>
    </mc:Choice>
  </mc:AlternateContent>
  <bookViews>
    <workbookView xWindow="0" yWindow="0" windowWidth="28800" windowHeight="11730"/>
  </bookViews>
  <sheets>
    <sheet name="июнь" sheetId="1" r:id="rId1"/>
  </sheets>
  <definedNames>
    <definedName name="_xlnm.Print_Area" localSheetId="0">июнь!$A$1:$FE$59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63" i="1" l="1"/>
  <c r="DB63" i="1"/>
  <c r="CC56" i="1"/>
  <c r="CC51" i="1"/>
  <c r="CC50" i="1"/>
  <c r="CC49" i="1"/>
  <c r="CC48" i="1"/>
  <c r="CC47" i="1"/>
  <c r="CC46" i="1"/>
  <c r="CC44" i="1"/>
  <c r="CC43" i="1"/>
  <c r="CC38" i="1"/>
  <c r="CC28" i="1"/>
  <c r="CC25" i="1"/>
  <c r="CC24" i="1"/>
  <c r="CC20" i="1"/>
  <c r="CC19" i="1"/>
  <c r="CC18" i="1"/>
  <c r="CC17" i="1"/>
  <c r="CC63" i="1" s="1"/>
</calcChain>
</file>

<file path=xl/sharedStrings.xml><?xml version="1.0" encoding="utf-8"?>
<sst xmlns="http://schemas.openxmlformats.org/spreadsheetml/2006/main" count="146" uniqueCount="93">
  <si>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</si>
  <si>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</si>
  <si>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</si>
  <si>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</si>
  <si>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</si>
  <si>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</si>
  <si>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</si>
  <si>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на</t>
  </si>
  <si>
    <t>июнь</t>
  </si>
  <si>
    <t>22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</si>
  <si>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</si>
  <si>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</si>
  <si>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</si>
  <si>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</si>
  <si>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</si>
  <si>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</si>
  <si>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</si>
  <si>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</si>
  <si>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</si>
  <si>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ГРС-2 с.Спасское</t>
  </si>
  <si>
    <t>котельная больницы</t>
  </si>
  <si>
    <t>Государственное бюджетное учреждение здравоохранения "Городская больница ЗАТО г. Радужный Владимирской области"</t>
  </si>
  <si>
    <t>5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</si>
  <si>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</si>
  <si>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</si>
  <si>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ЗАО "Электон"</t>
  </si>
  <si>
    <t>население ЗАО "Радугаэнерго" ГРС Владимир-3</t>
  </si>
  <si>
    <t>Население (Владимиррегионгаз)</t>
  </si>
  <si>
    <t>8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</si>
  <si>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</si>
  <si>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</si>
  <si>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</si>
  <si>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</si>
  <si>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</si>
  <si>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</si>
  <si>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</si>
  <si>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</si>
  <si>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</si>
  <si>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</si>
  <si>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</si>
  <si>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</si>
  <si>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</si>
  <si>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ИП Жердева А.Ю.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</si>
  <si>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</si>
  <si>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</si>
  <si>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</si>
  <si>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</si>
  <si>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</si>
  <si>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</si>
  <si>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</si>
  <si>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</si>
  <si>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</si>
  <si>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</si>
  <si>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</si>
  <si>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</si>
  <si>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</si>
  <si>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</si>
  <si>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Каркаваниди А.А.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</si>
  <si>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</si>
  <si>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</si>
  <si>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</si>
  <si>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</si>
  <si>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</si>
  <si>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</si>
  <si>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</si>
  <si>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</si>
  <si>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</si>
  <si>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</si>
  <si>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</si>
  <si>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</si>
  <si>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</si>
  <si>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здание (казарма 1-х этажная)</t>
  </si>
  <si>
    <t>ООО "Владимирский стандарт"</t>
  </si>
  <si>
    <t xml:space="preserve">котельная </t>
  </si>
  <si>
    <t>котельная 2</t>
  </si>
  <si>
    <t>паровая котельная/водогрейная котельная</t>
  </si>
  <si>
    <t>квартиры</t>
  </si>
  <si>
    <t>ООО "Строительная фирма Спектр"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</si>
  <si>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</si>
  <si>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</si>
  <si>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</si>
  <si>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</si>
  <si>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</si>
  <si>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</si>
  <si>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</si>
  <si>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магазин "Рыба"</t>
  </si>
  <si>
    <t>ИП Хигер Михаил Анатольевич</t>
  </si>
  <si>
    <t>хозяйственная постройка</t>
  </si>
  <si>
    <t>Миронов Н.С.</t>
  </si>
  <si>
    <t>блочно-модульная котельная БКУ-500</t>
  </si>
  <si>
    <t>ООО "Формула заземления"</t>
  </si>
  <si>
    <t>сооружение 10-1 СП-12 КПП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</si>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</sst>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3" xfId="0" applyNumberFormat="1" applyFont="1" applyFill="1" applyBorder="1" applyAlignment="1">
      <alignment horizontal="left" vertical="center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/>
    </xf>
    <xf numFmtId="0" fontId="5" fillId="0" borderId="5" xfId="0" applyNumberFormat="1" applyFont="1" applyFill="1" applyBorder="1" applyAlignment="1">
      <alignment horizontal="left" vertical="center"/>
    </xf>
    <xf numFmtId="0" fontId="5" fillId="0" borderId="6" xfId="0" applyNumberFormat="1" applyFont="1" applyFill="1" applyBorder="1" applyAlignment="1">
      <alignment horizontal="left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3"/>
  <sheetViews>
    <sheetView tabSelected="1" zoomScaleNormal="100" zoomScaleSheetLayoutView="100" workbookViewId="0">
      <selection activeCell="CC84" sqref="CC84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" t="s">
        <v>0</v>
      </c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</row>
    <row r="2" spans="1:161" ht="33" customHeight="1" x14ac:dyDescent="0.25">
      <c r="EF2" s="3" t="s">
        <v>1</v>
      </c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</row>
    <row r="4" spans="1:16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FE4" s="5" t="s">
        <v>2</v>
      </c>
    </row>
    <row r="5" spans="1:161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</row>
    <row r="6" spans="1:161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</row>
    <row r="7" spans="1:161" s="9" customFormat="1" ht="15.75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</row>
    <row r="8" spans="1:161" s="10" customFormat="1" ht="15.75" x14ac:dyDescent="0.25">
      <c r="CH8" s="11" t="s">
        <v>4</v>
      </c>
      <c r="CI8" s="12" t="s">
        <v>5</v>
      </c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</row>
    <row r="9" spans="1:161" s="13" customFormat="1" ht="11.25" customHeight="1" x14ac:dyDescent="0.2"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CI9" s="15" t="s">
        <v>6</v>
      </c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</row>
    <row r="10" spans="1:161" s="10" customFormat="1" ht="15" customHeight="1" x14ac:dyDescent="0.25">
      <c r="BQ10" s="11" t="s">
        <v>7</v>
      </c>
      <c r="BR10" s="16" t="s">
        <v>8</v>
      </c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7">
        <v>20</v>
      </c>
      <c r="CK10" s="17"/>
      <c r="CL10" s="17"/>
      <c r="CM10" s="17"/>
      <c r="CN10" s="18" t="s">
        <v>9</v>
      </c>
      <c r="CO10" s="18"/>
      <c r="CP10" s="18"/>
      <c r="CQ10" s="18"/>
      <c r="CR10" s="19" t="s">
        <v>10</v>
      </c>
      <c r="CV10" s="19"/>
      <c r="CW10" s="19"/>
      <c r="CX10" s="19"/>
    </row>
    <row r="11" spans="1:161" s="20" customFormat="1" ht="11.25" x14ac:dyDescent="0.2">
      <c r="BR11" s="21" t="s">
        <v>11</v>
      </c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</row>
    <row r="12" spans="1:16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61" s="24" customFormat="1" ht="11.25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</row>
    <row r="14" spans="1:161" s="24" customFormat="1" ht="11.25" x14ac:dyDescent="0.2"/>
    <row r="15" spans="1:161" s="26" customFormat="1" ht="37.5" customHeight="1" x14ac:dyDescent="0.2">
      <c r="A15" s="25" t="s">
        <v>12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 t="s">
        <v>13</v>
      </c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 t="s">
        <v>14</v>
      </c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 t="s">
        <v>15</v>
      </c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 t="s">
        <v>16</v>
      </c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 t="s">
        <v>17</v>
      </c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 t="s">
        <v>18</v>
      </c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</row>
    <row r="16" spans="1:161" s="28" customFormat="1" ht="12" x14ac:dyDescent="0.2">
      <c r="A16" s="27">
        <v>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>
        <v>2</v>
      </c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>
        <v>3</v>
      </c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>
        <v>4</v>
      </c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>
        <v>5</v>
      </c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>
        <v>6</v>
      </c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>
        <v>7</v>
      </c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</row>
    <row r="17" spans="1:161" s="35" customFormat="1" ht="103.5" customHeight="1" x14ac:dyDescent="0.2">
      <c r="A17" s="29" t="s">
        <v>19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30" t="s">
        <v>20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 t="s">
        <v>21</v>
      </c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1" t="s">
        <v>22</v>
      </c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29">
        <f>1.529/1000</f>
        <v>1.529E-3</v>
      </c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32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4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</row>
    <row r="18" spans="1:161" s="35" customFormat="1" ht="141" customHeight="1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30" t="s">
        <v>23</v>
      </c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 t="s">
        <v>24</v>
      </c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1" t="s">
        <v>22</v>
      </c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2">
        <f>4/1000</f>
        <v>4.0000000000000001E-3</v>
      </c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4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</row>
    <row r="19" spans="1:161" s="35" customFormat="1" ht="16.5" customHeight="1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30" t="s">
        <v>25</v>
      </c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 t="s">
        <v>25</v>
      </c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1" t="s">
        <v>22</v>
      </c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29">
        <f>4/1000</f>
        <v>4.0000000000000001E-3</v>
      </c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</row>
    <row r="20" spans="1:161" s="35" customFormat="1" ht="52.5" customHeight="1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30" t="s">
        <v>26</v>
      </c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 t="s">
        <v>27</v>
      </c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1" t="s">
        <v>28</v>
      </c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29">
        <f>120/1000</f>
        <v>0.12</v>
      </c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</row>
    <row r="21" spans="1:161" s="35" customFormat="1" ht="40.5" customHeight="1" x14ac:dyDescent="0.2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36" t="s">
        <v>29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8"/>
      <c r="AQ21" s="39" t="s">
        <v>30</v>
      </c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1"/>
      <c r="BK21" s="31" t="s">
        <v>22</v>
      </c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29">
        <v>0</v>
      </c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</row>
    <row r="22" spans="1:161" s="35" customFormat="1" ht="30" customHeight="1" x14ac:dyDescent="0.2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36" t="s">
        <v>31</v>
      </c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8"/>
      <c r="AQ22" s="42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4"/>
      <c r="BK22" s="31" t="s">
        <v>32</v>
      </c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29">
        <v>0</v>
      </c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</row>
    <row r="23" spans="1:161" s="35" customFormat="1" ht="16.5" customHeight="1" x14ac:dyDescent="0.2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36" t="s">
        <v>33</v>
      </c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8"/>
      <c r="AQ23" s="45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7"/>
      <c r="BK23" s="31" t="s">
        <v>22</v>
      </c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29">
        <v>0</v>
      </c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</row>
    <row r="24" spans="1:161" s="48" customFormat="1" ht="16.5" customHeight="1" x14ac:dyDescent="0.2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0" t="s">
        <v>5</v>
      </c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 t="s">
        <v>5</v>
      </c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1" t="s">
        <v>34</v>
      </c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29">
        <f>1081.734/1000</f>
        <v>1.081734</v>
      </c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</row>
    <row r="25" spans="1:161" s="35" customFormat="1" ht="27" customHeight="1" x14ac:dyDescent="0.2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30" t="s">
        <v>35</v>
      </c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9" t="s">
        <v>36</v>
      </c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1"/>
      <c r="BK25" s="31" t="s">
        <v>37</v>
      </c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29">
        <f>0.3/1000</f>
        <v>2.9999999999999997E-4</v>
      </c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</row>
    <row r="26" spans="1:161" s="35" customFormat="1" ht="16.5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30" t="s">
        <v>38</v>
      </c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42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4"/>
      <c r="BK26" s="31" t="s">
        <v>37</v>
      </c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29">
        <v>0</v>
      </c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</row>
    <row r="27" spans="1:161" s="35" customFormat="1" ht="30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30" t="s">
        <v>39</v>
      </c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42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4"/>
      <c r="BK27" s="31" t="s">
        <v>37</v>
      </c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29">
        <v>0</v>
      </c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</row>
    <row r="28" spans="1:161" s="35" customFormat="1" ht="16.5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30" t="s">
        <v>40</v>
      </c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45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7"/>
      <c r="BK28" s="31" t="s">
        <v>37</v>
      </c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29">
        <f>0.3/1000</f>
        <v>2.9999999999999997E-4</v>
      </c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</row>
    <row r="29" spans="1:161" s="35" customFormat="1" ht="16.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49" t="s">
        <v>41</v>
      </c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30" t="s">
        <v>42</v>
      </c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1" t="s">
        <v>43</v>
      </c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29">
        <v>0</v>
      </c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</row>
    <row r="30" spans="1:161" s="35" customFormat="1" ht="30" customHeight="1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30" t="s">
        <v>44</v>
      </c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 t="s">
        <v>45</v>
      </c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1" t="s">
        <v>22</v>
      </c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29">
        <v>0</v>
      </c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</row>
    <row r="31" spans="1:161" s="35" customFormat="1" ht="29.25" customHeight="1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30" t="s">
        <v>46</v>
      </c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 t="s">
        <v>47</v>
      </c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1" t="s">
        <v>37</v>
      </c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29">
        <v>0</v>
      </c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</row>
    <row r="32" spans="1:161" s="35" customFormat="1" ht="16.5" customHeight="1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49" t="s">
        <v>48</v>
      </c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30" t="s">
        <v>49</v>
      </c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1" t="s">
        <v>43</v>
      </c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29">
        <v>0</v>
      </c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</row>
    <row r="33" spans="1:161" s="35" customFormat="1" ht="16.5" customHeight="1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49" t="s">
        <v>41</v>
      </c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30" t="s">
        <v>50</v>
      </c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1" t="s">
        <v>43</v>
      </c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29">
        <v>0</v>
      </c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</row>
    <row r="34" spans="1:161" s="35" customFormat="1" ht="16.5" customHeight="1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49" t="s">
        <v>51</v>
      </c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30" t="s">
        <v>52</v>
      </c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1" t="s">
        <v>43</v>
      </c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29">
        <v>0</v>
      </c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</row>
    <row r="35" spans="1:161" s="35" customFormat="1" ht="16.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49" t="s">
        <v>53</v>
      </c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30" t="s">
        <v>54</v>
      </c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1" t="s">
        <v>37</v>
      </c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29">
        <v>0</v>
      </c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</row>
    <row r="36" spans="1:161" s="35" customFormat="1" ht="16.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49" t="s">
        <v>41</v>
      </c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30" t="s">
        <v>55</v>
      </c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1" t="s">
        <v>43</v>
      </c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29">
        <v>0</v>
      </c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</row>
    <row r="37" spans="1:161" s="35" customFormat="1" ht="16.5" customHeight="1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49" t="s">
        <v>53</v>
      </c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30" t="s">
        <v>56</v>
      </c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1" t="s">
        <v>43</v>
      </c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29">
        <v>0</v>
      </c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</row>
    <row r="38" spans="1:161" s="35" customFormat="1" ht="16.5" customHeight="1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49" t="s">
        <v>53</v>
      </c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30" t="s">
        <v>57</v>
      </c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1" t="s">
        <v>22</v>
      </c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29">
        <f>8.35/1000</f>
        <v>8.3499999999999998E-3</v>
      </c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</row>
    <row r="39" spans="1:161" s="35" customFormat="1" ht="16.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49" t="s">
        <v>58</v>
      </c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50" t="s">
        <v>59</v>
      </c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2"/>
      <c r="BK39" s="31" t="s">
        <v>37</v>
      </c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29">
        <v>0</v>
      </c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</row>
    <row r="40" spans="1:161" s="35" customFormat="1" ht="16.5" customHeight="1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49" t="s">
        <v>60</v>
      </c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53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5"/>
      <c r="BK40" s="31" t="s">
        <v>37</v>
      </c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29">
        <v>0</v>
      </c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</row>
    <row r="41" spans="1:161" s="35" customFormat="1" ht="16.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49" t="s">
        <v>41</v>
      </c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30" t="s">
        <v>61</v>
      </c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1" t="s">
        <v>43</v>
      </c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29">
        <v>0</v>
      </c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56"/>
      <c r="EE41" s="56"/>
      <c r="EF41" s="56"/>
      <c r="EG41" s="56"/>
      <c r="EH41" s="56"/>
      <c r="EI41" s="56"/>
      <c r="EJ41" s="56"/>
      <c r="EK41" s="56"/>
      <c r="EL41" s="56"/>
      <c r="EM41" s="56"/>
      <c r="EN41" s="56"/>
      <c r="EO41" s="56"/>
      <c r="EP41" s="56"/>
      <c r="EQ41" s="56"/>
      <c r="ER41" s="56"/>
      <c r="ES41" s="56"/>
      <c r="ET41" s="56"/>
      <c r="EU41" s="56"/>
      <c r="EV41" s="56"/>
      <c r="EW41" s="56"/>
      <c r="EX41" s="56"/>
      <c r="EY41" s="56"/>
      <c r="EZ41" s="56"/>
      <c r="FA41" s="56"/>
      <c r="FB41" s="56"/>
      <c r="FC41" s="56"/>
      <c r="FD41" s="56"/>
      <c r="FE41" s="56"/>
    </row>
    <row r="42" spans="1:161" s="35" customFormat="1" ht="16.5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49" t="s">
        <v>62</v>
      </c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30" t="s">
        <v>63</v>
      </c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1" t="s">
        <v>37</v>
      </c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29">
        <v>0</v>
      </c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</row>
    <row r="43" spans="1:161" s="35" customFormat="1" ht="16.5" customHeight="1" x14ac:dyDescent="0.2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49" t="s">
        <v>64</v>
      </c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39" t="s">
        <v>65</v>
      </c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1"/>
      <c r="BK43" s="31" t="s">
        <v>37</v>
      </c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29">
        <f>0.5/1000</f>
        <v>5.0000000000000001E-4</v>
      </c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</row>
    <row r="44" spans="1:161" s="35" customFormat="1" ht="16.5" customHeight="1" x14ac:dyDescent="0.2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49" t="s">
        <v>64</v>
      </c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5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7"/>
      <c r="BK44" s="31" t="s">
        <v>43</v>
      </c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29">
        <f>0.17/1000</f>
        <v>1.7000000000000001E-4</v>
      </c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56"/>
      <c r="EE44" s="56"/>
      <c r="EF44" s="56"/>
      <c r="EG44" s="56"/>
      <c r="EH44" s="56"/>
      <c r="EI44" s="56"/>
      <c r="EJ44" s="56"/>
      <c r="EK44" s="56"/>
      <c r="EL44" s="56"/>
      <c r="EM44" s="56"/>
      <c r="EN44" s="56"/>
      <c r="EO44" s="56"/>
      <c r="EP44" s="56"/>
      <c r="EQ44" s="56"/>
      <c r="ER44" s="56"/>
      <c r="ES44" s="56"/>
      <c r="ET44" s="56"/>
      <c r="EU44" s="56"/>
      <c r="EV44" s="56"/>
      <c r="EW44" s="56"/>
      <c r="EX44" s="56"/>
      <c r="EY44" s="56"/>
      <c r="EZ44" s="56"/>
      <c r="FA44" s="56"/>
      <c r="FB44" s="56"/>
      <c r="FC44" s="56"/>
      <c r="FD44" s="56"/>
      <c r="FE44" s="56"/>
    </row>
    <row r="45" spans="1:161" s="35" customFormat="1" ht="16.5" customHeight="1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49" t="s">
        <v>41</v>
      </c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30" t="s">
        <v>66</v>
      </c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1" t="s">
        <v>37</v>
      </c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29">
        <v>0</v>
      </c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</row>
    <row r="46" spans="1:161" s="35" customFormat="1" ht="39.7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30" t="s">
        <v>67</v>
      </c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 t="s">
        <v>68</v>
      </c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1" t="s">
        <v>37</v>
      </c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29">
        <f>0.1/1000</f>
        <v>1E-4</v>
      </c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</row>
    <row r="47" spans="1:161" s="35" customFormat="1" ht="16.5" customHeight="1" x14ac:dyDescent="0.2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49" t="s">
        <v>69</v>
      </c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30" t="s">
        <v>70</v>
      </c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1" t="s">
        <v>37</v>
      </c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29">
        <f>0.65/1000</f>
        <v>6.4999999999999997E-4</v>
      </c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</row>
    <row r="48" spans="1:161" s="35" customFormat="1" ht="27" customHeight="1" x14ac:dyDescent="0.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30" t="s">
        <v>71</v>
      </c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9" t="s">
        <v>72</v>
      </c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1"/>
      <c r="BK48" s="31" t="s">
        <v>37</v>
      </c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29">
        <f>3/1000</f>
        <v>3.0000000000000001E-3</v>
      </c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</row>
    <row r="49" spans="1:161" s="35" customFormat="1" ht="18.75" customHeight="1" x14ac:dyDescent="0.2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30" t="s">
        <v>73</v>
      </c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42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4"/>
      <c r="BK49" s="31" t="s">
        <v>22</v>
      </c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29">
        <f>67/1000</f>
        <v>6.7000000000000004E-2</v>
      </c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</row>
    <row r="50" spans="1:161" s="35" customFormat="1" ht="18.75" customHeight="1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30" t="s">
        <v>74</v>
      </c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42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4"/>
      <c r="BK50" s="31" t="s">
        <v>37</v>
      </c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29">
        <f>2/1000</f>
        <v>2E-3</v>
      </c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</row>
    <row r="51" spans="1:161" s="35" customFormat="1" ht="42.75" customHeight="1" x14ac:dyDescent="0.2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30" t="s">
        <v>75</v>
      </c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45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7"/>
      <c r="BK51" s="31" t="s">
        <v>32</v>
      </c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29">
        <f>225/1000</f>
        <v>0.22500000000000001</v>
      </c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</row>
    <row r="52" spans="1:161" s="35" customFormat="1" ht="24.75" customHeight="1" x14ac:dyDescent="0.2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49" t="s">
        <v>76</v>
      </c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30" t="s">
        <v>77</v>
      </c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1" t="s">
        <v>43</v>
      </c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29">
        <v>0</v>
      </c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</row>
    <row r="53" spans="1:161" s="35" customFormat="1" ht="24.75" customHeight="1" x14ac:dyDescent="0.2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49" t="s">
        <v>41</v>
      </c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30" t="s">
        <v>78</v>
      </c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1" t="s">
        <v>43</v>
      </c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29">
        <v>0</v>
      </c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</row>
    <row r="54" spans="1:161" s="35" customFormat="1" ht="24.75" customHeight="1" x14ac:dyDescent="0.2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49" t="s">
        <v>41</v>
      </c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39" t="s">
        <v>79</v>
      </c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1"/>
      <c r="BK54" s="31" t="s">
        <v>43</v>
      </c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29">
        <v>0</v>
      </c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</row>
    <row r="55" spans="1:161" s="35" customFormat="1" ht="24.75" customHeight="1" x14ac:dyDescent="0.2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49" t="s">
        <v>41</v>
      </c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5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7"/>
      <c r="BK55" s="31" t="s">
        <v>37</v>
      </c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29">
        <v>0</v>
      </c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</row>
    <row r="56" spans="1:161" s="35" customFormat="1" ht="24.75" customHeight="1" x14ac:dyDescent="0.2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49" t="s">
        <v>80</v>
      </c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30" t="s">
        <v>81</v>
      </c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1" t="s">
        <v>37</v>
      </c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29">
        <f>0.263/1000</f>
        <v>2.63E-4</v>
      </c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</row>
    <row r="57" spans="1:161" s="35" customFormat="1" ht="24.75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57" t="s">
        <v>82</v>
      </c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9"/>
      <c r="AQ57" s="39" t="s">
        <v>83</v>
      </c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1"/>
      <c r="BK57" s="31" t="s">
        <v>37</v>
      </c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29">
        <v>0</v>
      </c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</row>
    <row r="58" spans="1:161" s="35" customFormat="1" ht="24.75" customHeight="1" x14ac:dyDescent="0.2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30" t="s">
        <v>84</v>
      </c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45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7"/>
      <c r="BK58" s="31" t="s">
        <v>37</v>
      </c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29">
        <v>0</v>
      </c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</row>
    <row r="59" spans="1:161" s="35" customFormat="1" ht="24.75" customHeight="1" x14ac:dyDescent="0.2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49" t="s">
        <v>85</v>
      </c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30" t="s">
        <v>86</v>
      </c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1" t="s">
        <v>37</v>
      </c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29">
        <v>0</v>
      </c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</row>
    <row r="60" spans="1:161" s="35" customFormat="1" ht="24.75" customHeight="1" x14ac:dyDescent="0.2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0" t="s">
        <v>87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 t="s">
        <v>88</v>
      </c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1" t="s">
        <v>43</v>
      </c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29">
        <v>0</v>
      </c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</row>
    <row r="61" spans="1:161" s="35" customFormat="1" ht="32.25" customHeight="1" x14ac:dyDescent="0.2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30" t="s">
        <v>89</v>
      </c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9" t="s">
        <v>90</v>
      </c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1"/>
      <c r="BK61" s="31" t="s">
        <v>22</v>
      </c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29">
        <v>0</v>
      </c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</row>
    <row r="62" spans="1:161" s="35" customFormat="1" ht="36" customHeight="1" x14ac:dyDescent="0.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30" t="s">
        <v>91</v>
      </c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45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  <c r="BI62" s="46"/>
      <c r="BJ62" s="47"/>
      <c r="BK62" s="31" t="s">
        <v>43</v>
      </c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29">
        <v>0</v>
      </c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</row>
    <row r="63" spans="1:161" s="35" customFormat="1" ht="16.5" customHeight="1" x14ac:dyDescent="0.2">
      <c r="A63" s="29" t="s">
        <v>92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2"/>
      <c r="BL63" s="62"/>
      <c r="BM63" s="62"/>
      <c r="BN63" s="62"/>
      <c r="BO63" s="62"/>
      <c r="BP63" s="62"/>
      <c r="BQ63" s="62"/>
      <c r="BR63" s="62"/>
      <c r="BS63" s="62"/>
      <c r="BT63" s="62"/>
      <c r="BU63" s="62"/>
      <c r="BV63" s="62"/>
      <c r="BW63" s="62"/>
      <c r="BX63" s="62"/>
      <c r="BY63" s="62"/>
      <c r="BZ63" s="62"/>
      <c r="CA63" s="62"/>
      <c r="CB63" s="62"/>
      <c r="CC63" s="29">
        <f>SUM(CC17:DA62)</f>
        <v>1.5188959999999998</v>
      </c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>
        <f>SUM(DB17:EC62)</f>
        <v>0</v>
      </c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>
        <f>SUM(ED17:FE62)</f>
        <v>0</v>
      </c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</row>
  </sheetData>
  <mergeCells count="341">
    <mergeCell ref="ED63:FE63"/>
    <mergeCell ref="A63:U63"/>
    <mergeCell ref="V63:AP63"/>
    <mergeCell ref="AQ63:BJ63"/>
    <mergeCell ref="BK63:CB63"/>
    <mergeCell ref="CC63:DA63"/>
    <mergeCell ref="DB63:EC63"/>
    <mergeCell ref="ED61:FE61"/>
    <mergeCell ref="A62:U62"/>
    <mergeCell ref="V62:AP62"/>
    <mergeCell ref="BK62:CB62"/>
    <mergeCell ref="CC62:DA62"/>
    <mergeCell ref="DB62:EC62"/>
    <mergeCell ref="ED62:FE62"/>
    <mergeCell ref="A61:U61"/>
    <mergeCell ref="V61:AP61"/>
    <mergeCell ref="AQ61:BJ62"/>
    <mergeCell ref="BK61:CB61"/>
    <mergeCell ref="CC61:DA61"/>
    <mergeCell ref="DB61:EC61"/>
    <mergeCell ref="ED59:FE59"/>
    <mergeCell ref="A60:U60"/>
    <mergeCell ref="V60:AP60"/>
    <mergeCell ref="AQ60:BJ60"/>
    <mergeCell ref="BK60:CB60"/>
    <mergeCell ref="CC60:DA60"/>
    <mergeCell ref="DB60:EC60"/>
    <mergeCell ref="ED60:FE60"/>
    <mergeCell ref="BK58:CB58"/>
    <mergeCell ref="CC58:DA58"/>
    <mergeCell ref="DB58:EC58"/>
    <mergeCell ref="ED58:FE58"/>
    <mergeCell ref="A59:U59"/>
    <mergeCell ref="V59:AP59"/>
    <mergeCell ref="AQ59:BJ59"/>
    <mergeCell ref="BK59:CB59"/>
    <mergeCell ref="CC59:DA59"/>
    <mergeCell ref="DB59:EC59"/>
    <mergeCell ref="ED56:FE56"/>
    <mergeCell ref="A57:U57"/>
    <mergeCell ref="V57:AP57"/>
    <mergeCell ref="AQ57:BJ58"/>
    <mergeCell ref="BK57:CB57"/>
    <mergeCell ref="CC57:DA57"/>
    <mergeCell ref="DB57:EC57"/>
    <mergeCell ref="ED57:FE57"/>
    <mergeCell ref="A58:U58"/>
    <mergeCell ref="V58:AP58"/>
    <mergeCell ref="A56:U56"/>
    <mergeCell ref="V56:AP56"/>
    <mergeCell ref="AQ56:BJ56"/>
    <mergeCell ref="BK56:CB56"/>
    <mergeCell ref="CC56:DA56"/>
    <mergeCell ref="DB56:EC56"/>
    <mergeCell ref="ED54:FE54"/>
    <mergeCell ref="A55:U55"/>
    <mergeCell ref="V55:AP55"/>
    <mergeCell ref="BK55:CB55"/>
    <mergeCell ref="CC55:DA55"/>
    <mergeCell ref="DB55:EC55"/>
    <mergeCell ref="ED55:FE55"/>
    <mergeCell ref="A54:U54"/>
    <mergeCell ref="V54:AP54"/>
    <mergeCell ref="AQ54:BJ55"/>
    <mergeCell ref="BK54:CB54"/>
    <mergeCell ref="CC54:DA54"/>
    <mergeCell ref="DB54:EC54"/>
    <mergeCell ref="ED52:FE52"/>
    <mergeCell ref="A53:U53"/>
    <mergeCell ref="V53:AP53"/>
    <mergeCell ref="AQ53:BJ53"/>
    <mergeCell ref="BK53:CB53"/>
    <mergeCell ref="CC53:DA53"/>
    <mergeCell ref="DB53:EC53"/>
    <mergeCell ref="ED53:FE53"/>
    <mergeCell ref="A52:U52"/>
    <mergeCell ref="V52:AP52"/>
    <mergeCell ref="AQ52:BJ52"/>
    <mergeCell ref="BK52:CB52"/>
    <mergeCell ref="CC52:DA52"/>
    <mergeCell ref="DB52:EC52"/>
    <mergeCell ref="A51:U51"/>
    <mergeCell ref="V51:AP51"/>
    <mergeCell ref="BK51:CB51"/>
    <mergeCell ref="CC51:DA51"/>
    <mergeCell ref="DB51:EC51"/>
    <mergeCell ref="ED51:FE51"/>
    <mergeCell ref="BK49:CB49"/>
    <mergeCell ref="CC49:DA49"/>
    <mergeCell ref="DB49:EC49"/>
    <mergeCell ref="ED49:FE49"/>
    <mergeCell ref="A50:U50"/>
    <mergeCell ref="V50:AP50"/>
    <mergeCell ref="BK50:CB50"/>
    <mergeCell ref="CC50:DA50"/>
    <mergeCell ref="DB50:EC50"/>
    <mergeCell ref="ED50:FE50"/>
    <mergeCell ref="ED47:FE47"/>
    <mergeCell ref="A48:U48"/>
    <mergeCell ref="V48:AP48"/>
    <mergeCell ref="AQ48:BJ51"/>
    <mergeCell ref="BK48:CB48"/>
    <mergeCell ref="CC48:DA48"/>
    <mergeCell ref="DB48:EC48"/>
    <mergeCell ref="ED48:FE48"/>
    <mergeCell ref="A49:U49"/>
    <mergeCell ref="V49:AP49"/>
    <mergeCell ref="A47:U47"/>
    <mergeCell ref="V47:AP47"/>
    <mergeCell ref="AQ47:BJ47"/>
    <mergeCell ref="BK47:CB47"/>
    <mergeCell ref="CC47:DA47"/>
    <mergeCell ref="DB47:EC47"/>
    <mergeCell ref="ED45:FE45"/>
    <mergeCell ref="A46:U46"/>
    <mergeCell ref="V46:AP46"/>
    <mergeCell ref="AQ46:BJ46"/>
    <mergeCell ref="BK46:CB46"/>
    <mergeCell ref="CC46:DA46"/>
    <mergeCell ref="DB46:EC46"/>
    <mergeCell ref="ED46:FE46"/>
    <mergeCell ref="A45:U45"/>
    <mergeCell ref="V45:AP45"/>
    <mergeCell ref="AQ45:BJ45"/>
    <mergeCell ref="BK45:CB45"/>
    <mergeCell ref="CC45:DA45"/>
    <mergeCell ref="DB45:EC45"/>
    <mergeCell ref="ED43:FE43"/>
    <mergeCell ref="A44:U44"/>
    <mergeCell ref="V44:AP44"/>
    <mergeCell ref="BK44:CB44"/>
    <mergeCell ref="CC44:DA44"/>
    <mergeCell ref="DB44:EC44"/>
    <mergeCell ref="ED44:FE44"/>
    <mergeCell ref="A43:U43"/>
    <mergeCell ref="V43:AP43"/>
    <mergeCell ref="AQ43:BJ44"/>
    <mergeCell ref="BK43:CB43"/>
    <mergeCell ref="CC43:DA43"/>
    <mergeCell ref="DB43:EC43"/>
    <mergeCell ref="ED41:FE41"/>
    <mergeCell ref="A42:U42"/>
    <mergeCell ref="V42:AP42"/>
    <mergeCell ref="AQ42:BJ42"/>
    <mergeCell ref="BK42:CB42"/>
    <mergeCell ref="CC42:DA42"/>
    <mergeCell ref="DB42:EC42"/>
    <mergeCell ref="ED42:FE42"/>
    <mergeCell ref="A41:U41"/>
    <mergeCell ref="V41:AP41"/>
    <mergeCell ref="AQ41:BJ41"/>
    <mergeCell ref="BK41:CB41"/>
    <mergeCell ref="CC41:DA41"/>
    <mergeCell ref="DB41:EC41"/>
    <mergeCell ref="ED39:FE39"/>
    <mergeCell ref="A40:U40"/>
    <mergeCell ref="V40:AP40"/>
    <mergeCell ref="BK40:CB40"/>
    <mergeCell ref="CC40:DA40"/>
    <mergeCell ref="DB40:EC40"/>
    <mergeCell ref="ED40:FE40"/>
    <mergeCell ref="A39:U39"/>
    <mergeCell ref="V39:AP39"/>
    <mergeCell ref="AQ39:BJ40"/>
    <mergeCell ref="BK39:CB39"/>
    <mergeCell ref="CC39:DA39"/>
    <mergeCell ref="DB39:EC39"/>
    <mergeCell ref="ED37:FE37"/>
    <mergeCell ref="A38:U38"/>
    <mergeCell ref="V38:AP38"/>
    <mergeCell ref="AQ38:BJ38"/>
    <mergeCell ref="BK38:CB38"/>
    <mergeCell ref="CC38:DA38"/>
    <mergeCell ref="DB38:EC38"/>
    <mergeCell ref="ED38:FE38"/>
    <mergeCell ref="A37:U37"/>
    <mergeCell ref="V37:AP37"/>
    <mergeCell ref="AQ37:BJ37"/>
    <mergeCell ref="BK37:CB37"/>
    <mergeCell ref="CC37:DA37"/>
    <mergeCell ref="DB37:EC37"/>
    <mergeCell ref="ED35:FE35"/>
    <mergeCell ref="A36:U36"/>
    <mergeCell ref="V36:AP36"/>
    <mergeCell ref="AQ36:BJ36"/>
    <mergeCell ref="BK36:CB36"/>
    <mergeCell ref="CC36:DA36"/>
    <mergeCell ref="DB36:EC36"/>
    <mergeCell ref="ED36:FE36"/>
    <mergeCell ref="A35:U35"/>
    <mergeCell ref="V35:AP35"/>
    <mergeCell ref="AQ35:BJ35"/>
    <mergeCell ref="BK35:CB35"/>
    <mergeCell ref="CC35:DA35"/>
    <mergeCell ref="DB35:EC35"/>
    <mergeCell ref="ED33:FE33"/>
    <mergeCell ref="A34:U34"/>
    <mergeCell ref="V34:AP34"/>
    <mergeCell ref="AQ34:BJ34"/>
    <mergeCell ref="BK34:CB34"/>
    <mergeCell ref="CC34:DA34"/>
    <mergeCell ref="DB34:EC34"/>
    <mergeCell ref="ED34:FE34"/>
    <mergeCell ref="A33:U33"/>
    <mergeCell ref="V33:AP33"/>
    <mergeCell ref="AQ33:BJ33"/>
    <mergeCell ref="BK33:CB33"/>
    <mergeCell ref="CC33:DA33"/>
    <mergeCell ref="DB33:EC33"/>
    <mergeCell ref="ED31:FE31"/>
    <mergeCell ref="A32:U32"/>
    <mergeCell ref="V32:AP32"/>
    <mergeCell ref="AQ32:BJ32"/>
    <mergeCell ref="BK32:CB32"/>
    <mergeCell ref="CC32:DA32"/>
    <mergeCell ref="DB32:EC32"/>
    <mergeCell ref="ED32:FE32"/>
    <mergeCell ref="A31:U31"/>
    <mergeCell ref="V31:AP31"/>
    <mergeCell ref="AQ31:BJ31"/>
    <mergeCell ref="BK31:CB31"/>
    <mergeCell ref="CC31:DA31"/>
    <mergeCell ref="DB31:EC31"/>
    <mergeCell ref="ED29:FE29"/>
    <mergeCell ref="A30:U30"/>
    <mergeCell ref="V30:AP30"/>
    <mergeCell ref="AQ30:BJ30"/>
    <mergeCell ref="BK30:CB30"/>
    <mergeCell ref="CC30:DA30"/>
    <mergeCell ref="DB30:EC30"/>
    <mergeCell ref="ED30:FE30"/>
    <mergeCell ref="A29:U29"/>
    <mergeCell ref="V29:AP29"/>
    <mergeCell ref="AQ29:BJ29"/>
    <mergeCell ref="BK29:CB29"/>
    <mergeCell ref="CC29:DA29"/>
    <mergeCell ref="DB29:EC29"/>
    <mergeCell ref="DB27:EC27"/>
    <mergeCell ref="ED27:FE27"/>
    <mergeCell ref="A28:U28"/>
    <mergeCell ref="V28:AP28"/>
    <mergeCell ref="BK28:CB28"/>
    <mergeCell ref="CC28:DA28"/>
    <mergeCell ref="DB28:EC28"/>
    <mergeCell ref="ED28:FE28"/>
    <mergeCell ref="ED25:FE25"/>
    <mergeCell ref="A26:U26"/>
    <mergeCell ref="V26:AP26"/>
    <mergeCell ref="BK26:CB26"/>
    <mergeCell ref="CC26:DA26"/>
    <mergeCell ref="DB26:EC26"/>
    <mergeCell ref="ED26:FE26"/>
    <mergeCell ref="A25:U25"/>
    <mergeCell ref="V25:AP25"/>
    <mergeCell ref="AQ25:BJ28"/>
    <mergeCell ref="BK25:CB25"/>
    <mergeCell ref="CC25:DA25"/>
    <mergeCell ref="DB25:EC25"/>
    <mergeCell ref="A27:U27"/>
    <mergeCell ref="V27:AP27"/>
    <mergeCell ref="BK27:CB27"/>
    <mergeCell ref="CC27:DA27"/>
    <mergeCell ref="DB23:EC23"/>
    <mergeCell ref="ED23:FE23"/>
    <mergeCell ref="A24:U24"/>
    <mergeCell ref="V24:AP24"/>
    <mergeCell ref="AQ24:BJ24"/>
    <mergeCell ref="BK24:CB24"/>
    <mergeCell ref="CC24:DA24"/>
    <mergeCell ref="DB24:EC24"/>
    <mergeCell ref="ED24:FE24"/>
    <mergeCell ref="ED21:FE21"/>
    <mergeCell ref="A22:U22"/>
    <mergeCell ref="V22:AP22"/>
    <mergeCell ref="BK22:CB22"/>
    <mergeCell ref="CC22:DA22"/>
    <mergeCell ref="DB22:EC22"/>
    <mergeCell ref="ED22:FE22"/>
    <mergeCell ref="A21:U21"/>
    <mergeCell ref="V21:AP21"/>
    <mergeCell ref="AQ21:BJ23"/>
    <mergeCell ref="BK21:CB21"/>
    <mergeCell ref="CC21:DA21"/>
    <mergeCell ref="DB21:EC21"/>
    <mergeCell ref="A23:U23"/>
    <mergeCell ref="V23:AP23"/>
    <mergeCell ref="BK23:CB23"/>
    <mergeCell ref="CC23:DA23"/>
    <mergeCell ref="ED19:FE19"/>
    <mergeCell ref="A20:U20"/>
    <mergeCell ref="V20:AP20"/>
    <mergeCell ref="AQ20:BJ20"/>
    <mergeCell ref="BK20:CB20"/>
    <mergeCell ref="CC20:DA20"/>
    <mergeCell ref="DB20:EC20"/>
    <mergeCell ref="ED20:FE20"/>
    <mergeCell ref="A19:U19"/>
    <mergeCell ref="V19:AP19"/>
    <mergeCell ref="AQ19:BJ19"/>
    <mergeCell ref="BK19:CB19"/>
    <mergeCell ref="CC19:DA19"/>
    <mergeCell ref="DB19:EC19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DB15:EC15"/>
    <mergeCell ref="ED15:FE15"/>
    <mergeCell ref="A16:U16"/>
    <mergeCell ref="V16:AP16"/>
    <mergeCell ref="AQ16:BJ16"/>
    <mergeCell ref="BK16:CB16"/>
    <mergeCell ref="CC16:DA16"/>
    <mergeCell ref="DB16:EC16"/>
    <mergeCell ref="ED16:FE16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2022-01-25T07:50:54Z</dcterms:created>
  <dcterms:modified xsi:type="dcterms:W3CDTF">2022-01-25T07:51:20Z</dcterms:modified>
</cp:coreProperties>
</file>