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июль" sheetId="1" r:id="rId1"/>
  </sheets>
  <definedNames>
    <definedName name="_xlnm.Print_Area" localSheetId="0">июль!$A$1:$FE$65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2" i="1" l="1"/>
  <c r="DB64" i="1"/>
  <c r="DB42" i="1"/>
  <c r="DB46" i="1"/>
  <c r="DB43" i="1"/>
  <c r="DB40" i="1"/>
  <c r="DB41" i="1"/>
  <c r="DB58" i="1"/>
  <c r="DB36" i="1"/>
  <c r="DB61" i="1"/>
  <c r="DB48" i="1"/>
  <c r="DB47" i="1"/>
  <c r="DB26" i="1"/>
  <c r="DB22" i="1"/>
  <c r="ED17" i="1"/>
  <c r="DB18" i="1"/>
  <c r="ED18" i="1" l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 l="1"/>
  <c r="DB65" i="1"/>
  <c r="CC63" i="1"/>
  <c r="CC62" i="1"/>
  <c r="CC61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s="1"/>
</calcChain>
</file>

<file path=xl/sharedStrings.xml><?xml version="1.0" encoding="utf-8"?>
<sst xmlns="http://schemas.openxmlformats.org/spreadsheetml/2006/main" count="152" uniqueCount="96">
  <si>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</si>
  <si>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</si>
  <si>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</si>
  <si>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</si>
  <si>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</si>
  <si>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</si>
  <si>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</si>
  <si>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июль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</si>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</sst>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49" zoomScaleNormal="100" zoomScaleSheetLayoutView="100" workbookViewId="0">
      <selection activeCell="DB53" sqref="DB53:EC53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95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141" customHeight="1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18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19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20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49">
        <f>0/1000</f>
        <v>0</v>
      </c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1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>
        <f t="shared" ref="ED17" si="0">CC17-DB17</f>
        <v>0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6.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21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21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20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0">
        <f>4/1000</f>
        <v>4.0000000000000001E-3</v>
      </c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>
        <f>1.036/1000</f>
        <v>1.036E-3</v>
      </c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64" si="1">CC18-DB18</f>
        <v>2.9640000000000001E-3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40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3" t="s">
        <v>22</v>
      </c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5"/>
      <c r="AQ19" s="36" t="s">
        <v>23</v>
      </c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8"/>
      <c r="BK19" s="32" t="s">
        <v>20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0/1000</f>
        <v>0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1"/>
        <v>0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30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3" t="s">
        <v>24</v>
      </c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5"/>
      <c r="AQ20" s="39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25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f>0/1000</f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1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16.5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3" t="s">
        <v>26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5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20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f>0/1000</f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1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1" t="s">
        <v>5</v>
      </c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 t="s">
        <v>5</v>
      </c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2" t="s">
        <v>27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f>972.904/1000</f>
        <v>0.97290399999999999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>
        <f>383.035/1000</f>
        <v>0.38303500000000001</v>
      </c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1"/>
        <v>0.58986899999999998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27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28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6" t="s">
        <v>29</v>
      </c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8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f>0.3/1000</f>
        <v>2.9999999999999997E-4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1"/>
        <v>2.9999999999999997E-4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16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30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0/1000</f>
        <v>0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1"/>
        <v>0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30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32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9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  <c r="BK25" s="32" t="s">
        <v>30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0/1000</f>
        <v>0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1"/>
        <v>0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16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33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30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0.3/1000</f>
        <v>2.9999999999999997E-4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f>0.029/1000</f>
        <v>2.9E-5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1"/>
        <v>2.7099999999999997E-4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45" t="s">
        <v>34</v>
      </c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31" t="s">
        <v>35</v>
      </c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2" t="s">
        <v>36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0/1000</f>
        <v>0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1"/>
        <v>0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30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1" t="s">
        <v>37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20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>1/1000</f>
        <v>1E-3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1"/>
        <v>1E-3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29.25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39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40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30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 t="shared" ref="CC29:CC35" si="2">0/1000</f>
        <v>0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1"/>
        <v>0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16.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45" t="s">
        <v>41</v>
      </c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31" t="s">
        <v>42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36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 t="shared" si="2"/>
        <v>0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1"/>
        <v>0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5" t="s">
        <v>34</v>
      </c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31" t="s">
        <v>43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36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 t="shared" si="2"/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1"/>
        <v>0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5" t="s">
        <v>44</v>
      </c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31" t="s">
        <v>45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36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 t="shared" si="2"/>
        <v>0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1"/>
        <v>0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5" t="s">
        <v>46</v>
      </c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31" t="s">
        <v>47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30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 t="shared" si="2"/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1"/>
        <v>0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5" t="s">
        <v>34</v>
      </c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31" t="s">
        <v>48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36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 t="shared" si="2"/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1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5" t="s">
        <v>46</v>
      </c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31" t="s">
        <v>49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36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 t="shared" si="2"/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1"/>
        <v>0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36.7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1" t="s">
        <v>50</v>
      </c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 t="s">
        <v>51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20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>8.35/1000</f>
        <v>8.3499999999999998E-3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f>1.985/1000</f>
        <v>1.9850000000000002E-3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1"/>
        <v>6.3649999999999991E-3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5" t="s">
        <v>52</v>
      </c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36" t="s">
        <v>53</v>
      </c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8"/>
      <c r="BK37" s="32" t="s">
        <v>30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f>0/1000</f>
        <v>0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1"/>
        <v>0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5" t="s">
        <v>54</v>
      </c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2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2" t="s">
        <v>30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>0/1000</f>
        <v>0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1"/>
        <v>0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5" t="s">
        <v>34</v>
      </c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31" t="s">
        <v>55</v>
      </c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2" t="s">
        <v>36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>0/1000</f>
        <v>0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1"/>
        <v>0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5" t="s">
        <v>56</v>
      </c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31" t="s">
        <v>57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30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0/1000</f>
        <v>0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>
        <f>0.013/1000</f>
        <v>1.2999999999999999E-5</v>
      </c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1"/>
        <v>-1.2999999999999999E-5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5" t="s">
        <v>58</v>
      </c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36" t="s">
        <v>59</v>
      </c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8"/>
      <c r="BK41" s="32" t="s">
        <v>30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0.5/1000</f>
        <v>5.0000000000000001E-4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0.069/1000</f>
        <v>6.900000000000001E-5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1"/>
        <v>4.3100000000000001E-4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5" t="s">
        <v>58</v>
      </c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2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4"/>
      <c r="BK42" s="32" t="s">
        <v>36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0.17/1000</f>
        <v>1.7000000000000001E-4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0.15/1000</f>
        <v>1.4999999999999999E-4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1"/>
        <v>2.0000000000000025E-5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5" t="s">
        <v>34</v>
      </c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31" t="s">
        <v>60</v>
      </c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2" t="s">
        <v>30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0/1000</f>
        <v>0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0.079/1000</f>
        <v>7.8999999999999996E-5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1"/>
        <v>-7.8999999999999996E-5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39.7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1" t="s">
        <v>61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 t="s">
        <v>62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30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0.1/1000</f>
        <v>1E-4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1"/>
        <v>1E-4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5" t="s">
        <v>63</v>
      </c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31" t="s">
        <v>64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30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0.65/1000</f>
        <v>6.4999999999999997E-4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1"/>
        <v>6.4999999999999997E-4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27.7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 t="s">
        <v>65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6" t="s">
        <v>66</v>
      </c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8"/>
      <c r="BK46" s="32" t="s">
        <v>30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1.5/1000</f>
        <v>1.5E-3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1.102/1000</f>
        <v>1.1020000000000001E-3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1"/>
        <v>3.9799999999999992E-4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67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9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2" t="s">
        <v>25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70/1000</f>
        <v>7.0000000000000007E-2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f>60.213/1000</f>
        <v>6.0213000000000003E-2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1"/>
        <v>9.787000000000004E-3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3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68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42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4"/>
      <c r="BK48" s="32" t="s">
        <v>25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150/1000</f>
        <v>0.15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f>164.091/1000</f>
        <v>0.16409100000000001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1"/>
        <v>-1.409100000000002E-2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5" t="s">
        <v>34</v>
      </c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31" t="s">
        <v>69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36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f>0/1000</f>
        <v>0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1"/>
        <v>0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5" t="s">
        <v>34</v>
      </c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36" t="s">
        <v>70</v>
      </c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8"/>
      <c r="BK50" s="32" t="s">
        <v>36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f>0/1000</f>
        <v>0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1"/>
        <v>0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5" t="s">
        <v>34</v>
      </c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2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4"/>
      <c r="BK51" s="32" t="s">
        <v>30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f>0/1000</f>
        <v>0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1"/>
        <v>0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24.7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45" t="s">
        <v>71</v>
      </c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31" t="s">
        <v>72</v>
      </c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2" t="s">
        <v>30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f>0.263/1000</f>
        <v>2.63E-4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f>0.048/1000</f>
        <v>4.8000000000000001E-5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1"/>
        <v>2.1499999999999999E-4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24.7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45" t="s">
        <v>73</v>
      </c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36" t="s">
        <v>74</v>
      </c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8"/>
      <c r="BK53" s="32" t="s">
        <v>30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f>0/1000</f>
        <v>0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1"/>
        <v>0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24.7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 t="s">
        <v>75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42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4"/>
      <c r="BK54" s="32" t="s">
        <v>30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f>0/1000</f>
        <v>0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1"/>
        <v>0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24.7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45" t="s">
        <v>76</v>
      </c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31" t="s">
        <v>77</v>
      </c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2" t="s">
        <v>30</v>
      </c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0">
        <f>0/1000</f>
        <v>0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 t="shared" si="1"/>
        <v>0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  <row r="56" spans="1:161" s="16" customFormat="1" ht="24.7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 t="s">
        <v>78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 t="s">
        <v>79</v>
      </c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2" t="s">
        <v>36</v>
      </c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0">
        <f>0/1000</f>
        <v>0</v>
      </c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>
        <f t="shared" si="1"/>
        <v>0</v>
      </c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</row>
    <row r="57" spans="1:161" s="16" customFormat="1" ht="24.75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 t="s">
        <v>28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 t="s">
        <v>80</v>
      </c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2" t="s">
        <v>30</v>
      </c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0">
        <f>0/1000</f>
        <v>0</v>
      </c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>
        <f t="shared" si="1"/>
        <v>0</v>
      </c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</row>
    <row r="58" spans="1:161" s="16" customFormat="1" ht="54.7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 t="s">
        <v>81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 t="s">
        <v>82</v>
      </c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2" t="s">
        <v>20</v>
      </c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0">
        <f>9.67/1000</f>
        <v>9.6699999999999998E-3</v>
      </c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>
        <f>1.535/1000</f>
        <v>1.5349999999999999E-3</v>
      </c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>
        <f t="shared" si="1"/>
        <v>8.1349999999999999E-3</v>
      </c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</row>
    <row r="59" spans="1:161" s="16" customFormat="1" ht="24.75" customHeight="1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 t="s">
        <v>83</v>
      </c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 t="s">
        <v>84</v>
      </c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2" t="s">
        <v>30</v>
      </c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0">
        <f>0/1000</f>
        <v>0</v>
      </c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>
        <f t="shared" si="1"/>
        <v>0</v>
      </c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</row>
    <row r="60" spans="1:161" s="16" customFormat="1" ht="40.5" customHeight="1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1" t="s">
        <v>85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 t="s">
        <v>86</v>
      </c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2" t="s">
        <v>30</v>
      </c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0">
        <v>0</v>
      </c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>
        <f t="shared" si="1"/>
        <v>0</v>
      </c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</row>
    <row r="61" spans="1:161" s="16" customFormat="1" ht="24.75" customHeight="1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45" t="s">
        <v>87</v>
      </c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31" t="s">
        <v>87</v>
      </c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2" t="s">
        <v>20</v>
      </c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0">
        <f>20.253/1000</f>
        <v>2.0253E-2</v>
      </c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>
        <f>20.253/1000</f>
        <v>2.0253E-2</v>
      </c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  <c r="DZ61" s="30"/>
      <c r="EA61" s="30"/>
      <c r="EB61" s="30"/>
      <c r="EC61" s="30"/>
      <c r="ED61" s="30">
        <f t="shared" si="1"/>
        <v>0</v>
      </c>
      <c r="EE61" s="30"/>
      <c r="EF61" s="30"/>
      <c r="EG61" s="30"/>
      <c r="EH61" s="30"/>
      <c r="EI61" s="30"/>
      <c r="EJ61" s="30"/>
      <c r="EK61" s="30"/>
      <c r="EL61" s="30"/>
      <c r="EM61" s="30"/>
      <c r="EN61" s="30"/>
      <c r="EO61" s="30"/>
      <c r="EP61" s="30"/>
      <c r="EQ61" s="30"/>
      <c r="ER61" s="30"/>
      <c r="ES61" s="30"/>
      <c r="ET61" s="30"/>
      <c r="EU61" s="30"/>
      <c r="EV61" s="30"/>
      <c r="EW61" s="30"/>
      <c r="EX61" s="30"/>
      <c r="EY61" s="30"/>
      <c r="EZ61" s="30"/>
      <c r="FA61" s="30"/>
      <c r="FB61" s="30"/>
      <c r="FC61" s="30"/>
      <c r="FD61" s="30"/>
      <c r="FE61" s="30"/>
    </row>
    <row r="62" spans="1:161" s="16" customFormat="1" ht="32.25" customHeight="1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 t="s">
        <v>88</v>
      </c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6" t="s">
        <v>89</v>
      </c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8"/>
      <c r="BK62" s="32" t="s">
        <v>20</v>
      </c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0">
        <f>0/1000</f>
        <v>0</v>
      </c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>
        <f t="shared" si="1"/>
        <v>0</v>
      </c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0"/>
      <c r="EZ62" s="30"/>
      <c r="FA62" s="30"/>
      <c r="FB62" s="30"/>
      <c r="FC62" s="30"/>
      <c r="FD62" s="30"/>
      <c r="FE62" s="30"/>
    </row>
    <row r="63" spans="1:161" s="16" customFormat="1" ht="36" customHeight="1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 t="s">
        <v>90</v>
      </c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42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4"/>
      <c r="BK63" s="32" t="s">
        <v>36</v>
      </c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0">
        <f>0/1000</f>
        <v>0</v>
      </c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>
        <f t="shared" si="1"/>
        <v>0</v>
      </c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</row>
    <row r="64" spans="1:161" s="16" customFormat="1" ht="52.5" customHeight="1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 t="s">
        <v>91</v>
      </c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 t="s">
        <v>92</v>
      </c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2" t="s">
        <v>93</v>
      </c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0">
        <v>0.12</v>
      </c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>
        <f>120.899/1000</f>
        <v>0.12089900000000001</v>
      </c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>
        <f t="shared" si="1"/>
        <v>-8.990000000000109E-4</v>
      </c>
      <c r="EE64" s="30"/>
      <c r="EF64" s="30"/>
      <c r="EG64" s="30"/>
      <c r="EH64" s="30"/>
      <c r="EI64" s="30"/>
      <c r="EJ64" s="30"/>
      <c r="EK64" s="30"/>
      <c r="EL64" s="30"/>
      <c r="EM64" s="30"/>
      <c r="EN64" s="30"/>
      <c r="EO64" s="30"/>
      <c r="EP64" s="30"/>
      <c r="EQ64" s="30"/>
      <c r="ER64" s="30"/>
      <c r="ES64" s="30"/>
      <c r="ET64" s="30"/>
      <c r="EU64" s="30"/>
      <c r="EV64" s="30"/>
      <c r="EW64" s="30"/>
      <c r="EX64" s="30"/>
      <c r="EY64" s="30"/>
      <c r="EZ64" s="30"/>
      <c r="FA64" s="30"/>
      <c r="FB64" s="30"/>
      <c r="FC64" s="30"/>
      <c r="FD64" s="30"/>
      <c r="FE64" s="30"/>
    </row>
    <row r="65" spans="1:161" s="16" customFormat="1" ht="16.5" customHeight="1" x14ac:dyDescent="0.2">
      <c r="A65" s="30" t="s">
        <v>94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30">
        <f>SUM(CC17:DA64)</f>
        <v>1.3599599999999996</v>
      </c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>
        <f>SUM(DB17:EC64)</f>
        <v>0.7545369999999999</v>
      </c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>
        <f>SUM(ED17:FE64)</f>
        <v>0.60542299999999971</v>
      </c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</row>
  </sheetData>
  <mergeCells count="356">
    <mergeCell ref="ED64:FE64"/>
    <mergeCell ref="A65:U65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A52:U52"/>
    <mergeCell ref="V52:AP52"/>
    <mergeCell ref="AQ52:BJ52"/>
    <mergeCell ref="BK52:CB52"/>
    <mergeCell ref="CC52:DA52"/>
    <mergeCell ref="DB52:EC52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DB48:EC48"/>
    <mergeCell ref="ED48:FE48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51:CB51"/>
    <mergeCell ref="CC51:DA51"/>
    <mergeCell ref="DB51:EC51"/>
    <mergeCell ref="ED51:FE51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DB25:EC25"/>
    <mergeCell ref="ED25:FE25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2023-01-10T06:24:22Z</dcterms:created>
  <dcterms:modified xsi:type="dcterms:W3CDTF">2023-08-09T11:16:12Z</dcterms:modified>
</cp:coreProperties>
</file>